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6" yWindow="118" windowWidth="13196" windowHeight="6559"/>
  </bookViews>
  <sheets>
    <sheet name="Данные" sheetId="2" r:id="rId1"/>
  </sheets>
  <definedNames>
    <definedName name="_xlnm._FilterDatabase" localSheetId="0" hidden="1">Данные!$A$5:$J$129</definedName>
    <definedName name="_xlnm.Print_Area" localSheetId="0">Данные!$A$1:$J$129</definedName>
  </definedNames>
  <calcPr calcId="125725" iterate="1"/>
</workbook>
</file>

<file path=xl/calcChain.xml><?xml version="1.0" encoding="utf-8"?>
<calcChain xmlns="http://schemas.openxmlformats.org/spreadsheetml/2006/main">
  <c r="E106" i="2"/>
  <c r="I128"/>
  <c r="H128"/>
  <c r="G128"/>
  <c r="F128"/>
  <c r="E128"/>
  <c r="I118"/>
  <c r="H118"/>
  <c r="G118"/>
  <c r="F118"/>
  <c r="E118"/>
  <c r="I115"/>
  <c r="H115"/>
  <c r="G115"/>
  <c r="F115"/>
  <c r="E115"/>
  <c r="D105"/>
  <c r="D89"/>
  <c r="D85"/>
  <c r="D83" s="1"/>
  <c r="D79"/>
  <c r="C79" s="1"/>
  <c r="D27"/>
  <c r="C129"/>
  <c r="C119"/>
  <c r="C116"/>
  <c r="C113"/>
  <c r="C111"/>
  <c r="C110"/>
  <c r="C108"/>
  <c r="C106"/>
  <c r="C104"/>
  <c r="C94"/>
  <c r="C90"/>
  <c r="C88"/>
  <c r="C87"/>
  <c r="C80"/>
  <c r="C78"/>
  <c r="C77"/>
  <c r="C76"/>
  <c r="C75"/>
  <c r="C73"/>
  <c r="C71"/>
  <c r="C69"/>
  <c r="C68"/>
  <c r="C64"/>
  <c r="C62"/>
  <c r="C60"/>
  <c r="C59"/>
  <c r="C57"/>
  <c r="C55"/>
  <c r="C52"/>
  <c r="C43"/>
  <c r="C42"/>
  <c r="C40"/>
  <c r="C38"/>
  <c r="C34"/>
  <c r="C30"/>
  <c r="C28"/>
  <c r="C23"/>
  <c r="C9"/>
  <c r="C8"/>
  <c r="C7"/>
  <c r="E9"/>
  <c r="E13" s="1"/>
  <c r="C13" s="1"/>
  <c r="E67"/>
  <c r="C67" s="1"/>
  <c r="E69"/>
  <c r="E75"/>
  <c r="E71"/>
  <c r="E70" s="1"/>
  <c r="C70" s="1"/>
  <c r="E57"/>
  <c r="E56" s="1"/>
  <c r="C56" s="1"/>
  <c r="E55"/>
  <c r="E54" s="1"/>
  <c r="C54" s="1"/>
  <c r="E36"/>
  <c r="E32" s="1"/>
  <c r="C32" s="1"/>
  <c r="I13"/>
  <c r="H13"/>
  <c r="I12"/>
  <c r="H12"/>
  <c r="I9"/>
  <c r="H9"/>
  <c r="I8"/>
  <c r="H8"/>
  <c r="G13"/>
  <c r="G12"/>
  <c r="G8"/>
  <c r="G9"/>
  <c r="F13"/>
  <c r="F12"/>
  <c r="F9"/>
  <c r="F8"/>
  <c r="E12"/>
  <c r="C12" s="1"/>
  <c r="E11"/>
  <c r="C11" s="1"/>
  <c r="E102"/>
  <c r="E98" s="1"/>
  <c r="C98" s="1"/>
  <c r="E112"/>
  <c r="C112" s="1"/>
  <c r="E109"/>
  <c r="C109" s="1"/>
  <c r="E105"/>
  <c r="E107"/>
  <c r="C107" s="1"/>
  <c r="E103"/>
  <c r="C103" s="1"/>
  <c r="E86"/>
  <c r="E85" s="1"/>
  <c r="E83" s="1"/>
  <c r="E82" s="1"/>
  <c r="E89"/>
  <c r="E93"/>
  <c r="C93" s="1"/>
  <c r="E47"/>
  <c r="C47" s="1"/>
  <c r="E51"/>
  <c r="E46" s="1"/>
  <c r="C46" s="1"/>
  <c r="E72"/>
  <c r="C72" s="1"/>
  <c r="E63"/>
  <c r="C63" s="1"/>
  <c r="E61"/>
  <c r="C61" s="1"/>
  <c r="E58"/>
  <c r="C58" s="1"/>
  <c r="E41"/>
  <c r="C41" s="1"/>
  <c r="E39"/>
  <c r="C39" s="1"/>
  <c r="E37"/>
  <c r="C37" s="1"/>
  <c r="E101"/>
  <c r="E97" s="1"/>
  <c r="C97" s="1"/>
  <c r="E35"/>
  <c r="E31" s="1"/>
  <c r="C31" s="1"/>
  <c r="E27"/>
  <c r="E20" s="1"/>
  <c r="E16" s="1"/>
  <c r="C16" s="1"/>
  <c r="E22"/>
  <c r="E21" s="1"/>
  <c r="E17" s="1"/>
  <c r="C17" s="1"/>
  <c r="C105" l="1"/>
  <c r="C118"/>
  <c r="C115"/>
  <c r="C36"/>
  <c r="C128"/>
  <c r="C89"/>
  <c r="C83"/>
  <c r="D82"/>
  <c r="C82" s="1"/>
  <c r="C85"/>
  <c r="C101"/>
  <c r="C22"/>
  <c r="C35"/>
  <c r="C21"/>
  <c r="C20"/>
  <c r="C27"/>
  <c r="C51"/>
  <c r="C86"/>
  <c r="C102"/>
  <c r="E6"/>
  <c r="C6" s="1"/>
  <c r="E10"/>
  <c r="C10" s="1"/>
  <c r="E100"/>
  <c r="C100" s="1"/>
  <c r="E96"/>
  <c r="C96" s="1"/>
  <c r="E53"/>
  <c r="E50" s="1"/>
  <c r="C50" s="1"/>
  <c r="E15"/>
  <c r="C15" s="1"/>
  <c r="E19"/>
  <c r="C19" s="1"/>
  <c r="E48" l="1"/>
  <c r="C53"/>
  <c r="E45" l="1"/>
  <c r="C45" s="1"/>
  <c r="C48"/>
</calcChain>
</file>

<file path=xl/sharedStrings.xml><?xml version="1.0" encoding="utf-8"?>
<sst xmlns="http://schemas.openxmlformats.org/spreadsheetml/2006/main" count="696" uniqueCount="116">
  <si>
    <t>Номера целевых показателей, на достижение которых направлены мероприятия</t>
  </si>
  <si>
    <t>140,0</t>
  </si>
  <si>
    <t>Мероприятие 5.4. Поэтапное внедрение Всероссийского физкультурно-спортивного комплекса "Готов к труду и обороне (ГТО)</t>
  </si>
  <si>
    <t>2022</t>
  </si>
  <si>
    <t>160,0</t>
  </si>
  <si>
    <t>3.6.2.31., 3.6.2.32., 3.6.2.33.</t>
  </si>
  <si>
    <t>3.5.1.29.</t>
  </si>
  <si>
    <t>5.11.2.49.</t>
  </si>
  <si>
    <t>200,0</t>
  </si>
  <si>
    <t>Мероприятие 1.1. Организация предоставления дополнительного образования в муниципальных учреждениях культуры.</t>
  </si>
  <si>
    <t>14,0</t>
  </si>
  <si>
    <t>Мероприятие 4.3. Организация мероприятий по профессиональной подготовке, переподготовке и повышению квалификации муниципальных служащих</t>
  </si>
  <si>
    <t>местный бюджет</t>
  </si>
  <si>
    <t>165,0</t>
  </si>
  <si>
    <t>6.12.1.50.</t>
  </si>
  <si>
    <t>4.8.1.37.</t>
  </si>
  <si>
    <t>Номер строки</t>
  </si>
  <si>
    <t>Мероприятие 2.2. Организация мероприятий по профилактике социально-опасных заболеваний и формирование здорового образа жизни</t>
  </si>
  <si>
    <t>Мероприятие 6.5. Создание многофункциональных спортивных площадок на территории Каменского городского округа</t>
  </si>
  <si>
    <t>21,0</t>
  </si>
  <si>
    <t>ВСЕГО ПО МУНИЦИПАЛЬНОЙ ПРОГРАММЕ, В ТОМ ЧИСЛЕ:</t>
  </si>
  <si>
    <t>20,0</t>
  </si>
  <si>
    <t>Мероприятие 4.4. Проведение диспансеризации муниципальных служащих</t>
  </si>
  <si>
    <t>176,0</t>
  </si>
  <si>
    <t>0,0</t>
  </si>
  <si>
    <t>44,1</t>
  </si>
  <si>
    <t>Мероприятие 2.1. Создание условий для организации патриотического воспитания молодых граждан , из них:</t>
  </si>
  <si>
    <t>Мероприятие 6.2. Строительство физкультурно-оздоровительного комплекса в с. Позариха.</t>
  </si>
  <si>
    <t>5.10.2.44., 5.11.1.46.</t>
  </si>
  <si>
    <t>3.4.1.26., 3.6.1.30.</t>
  </si>
  <si>
    <t>3.3.1.16., 4.7.1.34., 4.7.1.35.</t>
  </si>
  <si>
    <t>Мероприятие 3.9. Проведение ремонтных работ в зданиях и помещениях,  в которых размещаются муниципальные учреждения культурно-досугового типа в сельской местности</t>
  </si>
  <si>
    <t>3.3.1.12., 3.3.1.9., 3.4.1.24., 3.5.1.29.</t>
  </si>
  <si>
    <t>Мероприятие 6.1. Капитальный ремонт спортивных объектов на территории Каменского городского округа, всего, из них:</t>
  </si>
  <si>
    <t>ПОДПРОГРАММА  6. «РАЗВИТИЕ ИНФРАСТРУКТУРЫ ОБЪЕКТОВ СПОРТА КАМЕНСКОГО ГОРОДСКОГО ОКРУГА»</t>
  </si>
  <si>
    <t>ПОДПРОГРАММА  5. «РАЗВИТИЕ ФИЗИЧЕСКОЙ КУЛЬТУРЫ И СПОРТА В КАМЕНСКОМ ГОРОДСКОМ ОКРУГЕ»</t>
  </si>
  <si>
    <t>194,1</t>
  </si>
  <si>
    <t>Мероприятие 3.3. Информатизация муниципальных библиотек, в том числе комплектование книжных фондов (включая приобретение электронных версий книг и приобретение(подписку) периодических изданий,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 технологий и оцифровки.</t>
  </si>
  <si>
    <t>Всего</t>
  </si>
  <si>
    <t>2.2.3.8.</t>
  </si>
  <si>
    <t>Мероприятие 5.2. Организация предоставления услуг (выполнения работ) в сфере физической культуры и спорта, всего, из них:</t>
  </si>
  <si>
    <t>4.8.1.36.</t>
  </si>
  <si>
    <t>Мероприятие 5.1. Организация и проведение мероприятий  в сфере физической культуры и спорта.</t>
  </si>
  <si>
    <t>Мероприятие 3.7. Выплата денежного поощрения лучшим муниципальным  учреждениям культуры , находящихся  на территориях  сельских поселений Свердловской области, и лучшим работникам муниципальных учреждениям культуры находящихся на территории сельских поселений свердловской области</t>
  </si>
  <si>
    <t>Мероприятие 3.8. Организация мероприятий посвященных Дню Победы, Дню пожилого человека, Дню села.</t>
  </si>
  <si>
    <t>ВСЕГО ПО ПОДПРОГРАММЕ, В ТОМ ЧИСЛЕ: «РАЗВИТИЕ КУЛЬТУРЫ В КАМЕНСКОМ ГОРОДСКОМ ОКРУГЕ»</t>
  </si>
  <si>
    <t>ВСЕГО ПО ПОДПРОГРАММЕ, В ТОМ ЧИСЛЕ: «РАЗВИТИЕ ФИЗИЧЕСКОЙ КУЛЬТУРЫ И СПОРТА В КАМЕНСКОМ ГОРОДСКОМ ОКРУГЕ»</t>
  </si>
  <si>
    <t>2026</t>
  </si>
  <si>
    <t>53,7</t>
  </si>
  <si>
    <t>областной бюджет</t>
  </si>
  <si>
    <t>777,0</t>
  </si>
  <si>
    <t>60,0</t>
  </si>
  <si>
    <t>55,9</t>
  </si>
  <si>
    <t>1.1.3.3.</t>
  </si>
  <si>
    <t>Мероприятие 3.11.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в 2021 году</t>
  </si>
  <si>
    <t>Мероприятие 3.5. Организация мероприятий по совершенствованию гармонизации межнациональных и межэтнических отношений</t>
  </si>
  <si>
    <t>ПОДПРОГРАММА  1. «РАЗВИТИЕ ДОПОЛНИТЕЛЬНОГО ОБРАЗОВАНИЯ В СФЕРЕ КУЛЬТУРЫ»</t>
  </si>
  <si>
    <t>36,0</t>
  </si>
  <si>
    <t>2.2.1.5., 2.2.2.6., 2.2.2.7., 2.2.3.8.</t>
  </si>
  <si>
    <t>30,0</t>
  </si>
  <si>
    <t>Мероприятие 3.6. Капитальный ремонт учреждений культуры, всего, из них</t>
  </si>
  <si>
    <t>Мероприятие 5.3. Организация мероприятий по профилактике социально опасных заболеваний и формирование здорового образа жизни</t>
  </si>
  <si>
    <t>федеральный бюджет</t>
  </si>
  <si>
    <t>80,0</t>
  </si>
  <si>
    <t>3.3.1.13.</t>
  </si>
  <si>
    <t>Мероприятие 6.3. Строительство стадиона в пгт. Мартюш.</t>
  </si>
  <si>
    <t>ВСЕГО ПО ПОДПРОГРАММЕ, В ТОМ ЧИСЛЕ: «ПАТРИОТИЧЕСКОЕ ВОСПИТАНИЕ МОЛОДЕЖИ КАМЕНСКОГО ГОРОДСКОГО ОКРУГА»</t>
  </si>
  <si>
    <t>1.1.1.1.</t>
  </si>
  <si>
    <t>50,0</t>
  </si>
  <si>
    <t>, 2.2.1.5., 2.2.2.6., 2.2.2.7., 2.2.3.8.</t>
  </si>
  <si>
    <t/>
  </si>
  <si>
    <t>ПОДПРОГРАММА  3. «РАЗВИТИЕ КУЛЬТУРЫ В КАМЕНСКОМ ГОРОДСКОМ ОКРУГЕ»</t>
  </si>
  <si>
    <t>130,4</t>
  </si>
  <si>
    <t>220,6</t>
  </si>
  <si>
    <t>3.6.2.32.</t>
  </si>
  <si>
    <t>Мероприятие 3.2. Организация деятельности учреждений культуры и искусства культурно-досуговой сферы, всего, из них:</t>
  </si>
  <si>
    <t>2025</t>
  </si>
  <si>
    <t>5.11.2.48.</t>
  </si>
  <si>
    <t>5.11.2.47.</t>
  </si>
  <si>
    <t>100,0</t>
  </si>
  <si>
    <t>ВСЕГО ПО ПОДПРОГРАММЕ, В ТОМ ЧИСЛЕ: «РАЗВИТИЕ ДОПОЛНИТЕЛЬНОГО ОБРАЗОВАНИЯ В СФЕРЕ КУЛЬТУРЫ»</t>
  </si>
  <si>
    <t>Мероприятие 3.4. Организация мероприятий по профилактике терроризма и экстремизма</t>
  </si>
  <si>
    <t>3.3.1.10., 3.3.1.11., 3.3.1.14., 3.3.1.15., 3.4.1.17., 3.4.1.18., 3.4.1.19., 3.4.1.20., 3.4.1.21., 3.4.1.22., 3.4.1.23., 3.4.1.24., 3.4.1.25.</t>
  </si>
  <si>
    <t>ВСЕГО ПО ПОДПРОГРАММЕ, В ТОМ ЧИСЛЕ: «РАЗВИТИЕ ИНФРАСТРУКТУРЫ ОБЪЕКТОВ СПОРТА КАМЕНСКОГО ГОРОДСКОГО ОКРУГА»</t>
  </si>
  <si>
    <t>Мероприятие 4.1. Создание материально - технических условий для обеспечения деятельности муниципальных учреждений культуры, спорта и образовательных учреждений.</t>
  </si>
  <si>
    <t>1.1.2.2., 1.1.3.3., 1.1.3.4.</t>
  </si>
  <si>
    <t>3.3.2.16.</t>
  </si>
  <si>
    <t>2023</t>
  </si>
  <si>
    <t>Мероприятие 2.3. Реализация проектов по приоритетным направлениям работы с молодежью на территории Свердловской области</t>
  </si>
  <si>
    <t>«Прочие нужды»</t>
  </si>
  <si>
    <t>186,3</t>
  </si>
  <si>
    <t>3.3.1.10., 3.3.1.11., 3.3.1.14., 3.3.1.15., 3.5.1.27., 3.5.1.28.</t>
  </si>
  <si>
    <t>5.10.1.39., 5.10.1.40., 5.10.1.41., 5.10.1.42., 5.10.1.43., 5.10.2.44., 5.10.2.45., 5.10.2.46., 5.9.1.38.</t>
  </si>
  <si>
    <t>Прочие нужды</t>
  </si>
  <si>
    <t>Мероприятие 3.10. Модернизация государственных и муниципальных общедоступных библиотек Свердловской области в части комплектования книжных фондов</t>
  </si>
  <si>
    <t>-</t>
  </si>
  <si>
    <t>Наименование мероприятия/источники расходов на финансирования</t>
  </si>
  <si>
    <t>Мероприятие 3.1. Организация библиотечного обслуживания населения, формирование и хранение библиотечных фондов  муниципальных библиотек</t>
  </si>
  <si>
    <t>4.7.1.35.</t>
  </si>
  <si>
    <t>Мероприятие 6.4. Капитальный ремонт МБУ "КСШ"</t>
  </si>
  <si>
    <t>Мероприятие 1.3.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поддержке, всего, из них:</t>
  </si>
  <si>
    <t>Мероприятие 1.2. Капитальный ремонт зданий и помещений, в которых размещаются  муниципальные детские школы искусств, и (или) укрепление материально - технической базы таких организаций.</t>
  </si>
  <si>
    <t>Мероприятие 4.2. Обеспечение деятельности органов местного самоуправления (центральный аппарат).</t>
  </si>
  <si>
    <t>176,5</t>
  </si>
  <si>
    <t>2024</t>
  </si>
  <si>
    <t>ПОДПРОГРАММА  4.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2026ГОДА»</t>
  </si>
  <si>
    <t>123,5</t>
  </si>
  <si>
    <t>Всего по направлению «Прочие нужды», в том числе:</t>
  </si>
  <si>
    <t>600,0</t>
  </si>
  <si>
    <t>Мероприятие 5.5. Организация предоставления услуг по спортивной подготовке</t>
  </si>
  <si>
    <t>2021</t>
  </si>
  <si>
    <t>87,5</t>
  </si>
  <si>
    <t>ПОДПРОГРАММА  2. «ПАТРИОТИЧЕСКОЕ ВОСПИТАНИЕ МОЛОДЕЖИ КАМЕНСКОГО ГОРОДСКОГО ОКРУГА»</t>
  </si>
  <si>
    <t>ПЛАН МЕРОПРИЯТИЙ ПО ВЫПОЛНЕНИЮ МУНИЦИПАЛЬНОЙ ПРОГРАММЫ "РАЗВИТИЕ КУЛЬТУРЫ, ФИЗИЧЕСКОЙ КУЛЬТУРЫ, СПОРТА, МОЛОДЕЖНОЙ ПОЛИТИКИ, ДОПОЛНИТЕЛЬНОГО ОБРАЗОВАНИЯ В СФЕРЕ КУЛЬТУРЫ В КАМЕНСКОМ ГОРОДСКОЙ ОКРУГЕ ДО 2026 ГОДА"</t>
  </si>
  <si>
    <t>ВСЕГО ПО ПОДПРОГРАММЕ, В ТОМ ЧИСЛЕ: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 ГОДА»</t>
  </si>
  <si>
    <t>Приложение № 2 к муниципальной программе «Развитие культуры, физической культуры, спорта и молодежной политики, дополнительного образования в сфере культуры в Каменской городской округе до 2026 года» к постановлению Главы Каменского городского круга  от 13.11.2020 г. №1635 (в редакции от 26.03.2021 года № 407, от 26.05.2021 г. № 852,  от 04.08.2021 года №1320, от 21.12.2021 г. № 2164, от 30.12.2021 года  №2254, от 19.05.2022 года  №966)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</si>
</sst>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wrapText="1"/>
    </xf>
    <xf numFmtId="16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ont="1" applyFill="1" applyAlignment="1">
      <alignment vertical="center" wrapText="1"/>
    </xf>
    <xf numFmtId="0" fontId="0" fillId="2" borderId="0" xfId="0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66FFFF"/>
      <color rgb="FFCCECFF"/>
      <color rgb="FFFFFF99"/>
      <color rgb="FFFFCCCC"/>
      <color rgb="FFCCCCFF"/>
      <color rgb="FFFFFFFF"/>
      <color rgb="FFCC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9"/>
  <sheetViews>
    <sheetView tabSelected="1" view="pageBreakPreview" zoomScale="90" zoomScaleNormal="90" zoomScaleSheetLayoutView="90" workbookViewId="0">
      <pane xSplit="2" ySplit="7" topLeftCell="C125" activePane="bottomRight" state="frozen"/>
      <selection pane="topRight" activeCell="C1" sqref="C1"/>
      <selection pane="bottomLeft" activeCell="A8" sqref="A8"/>
      <selection pane="bottomRight" activeCell="E106" sqref="E106"/>
    </sheetView>
  </sheetViews>
  <sheetFormatPr defaultRowHeight="12.8" customHeight="1"/>
  <cols>
    <col min="1" max="1" width="9" style="11" customWidth="1"/>
    <col min="2" max="2" width="84.625" style="4" customWidth="1"/>
    <col min="3" max="3" width="12.125" style="5" customWidth="1"/>
    <col min="4" max="4" width="11.75" style="11" customWidth="1"/>
    <col min="5" max="5" width="12.125" style="5" customWidth="1"/>
    <col min="6" max="9" width="12.125" style="11" customWidth="1"/>
    <col min="10" max="10" width="53.875" style="4" customWidth="1"/>
    <col min="11" max="11" width="59.125" style="10" customWidth="1"/>
    <col min="12" max="13" width="59.125" style="4" customWidth="1"/>
    <col min="14" max="16384" width="9" style="4"/>
  </cols>
  <sheetData>
    <row r="1" spans="1:11" s="6" customFormat="1" ht="96.9" customHeight="1">
      <c r="A1" s="3"/>
      <c r="B1" s="4"/>
      <c r="C1" s="5"/>
      <c r="D1" s="11"/>
      <c r="E1" s="5"/>
      <c r="F1" s="11"/>
      <c r="G1" s="11"/>
      <c r="H1" s="17" t="s">
        <v>115</v>
      </c>
      <c r="I1" s="18"/>
      <c r="J1" s="18"/>
      <c r="K1" s="10"/>
    </row>
    <row r="2" spans="1:11" s="6" customFormat="1" ht="34.200000000000003" customHeight="1">
      <c r="A2" s="3"/>
      <c r="B2" s="19" t="s">
        <v>113</v>
      </c>
      <c r="C2" s="19"/>
      <c r="D2" s="19"/>
      <c r="E2" s="19"/>
      <c r="F2" s="19"/>
      <c r="G2" s="19"/>
      <c r="H2" s="19"/>
      <c r="I2" s="19"/>
      <c r="J2" s="19"/>
      <c r="K2" s="10"/>
    </row>
    <row r="5" spans="1:11" ht="62.2" customHeight="1">
      <c r="A5" s="1" t="s">
        <v>16</v>
      </c>
      <c r="B5" s="1" t="s">
        <v>96</v>
      </c>
      <c r="C5" s="2" t="s">
        <v>38</v>
      </c>
      <c r="D5" s="1" t="s">
        <v>110</v>
      </c>
      <c r="E5" s="2" t="s">
        <v>3</v>
      </c>
      <c r="F5" s="1" t="s">
        <v>87</v>
      </c>
      <c r="G5" s="1" t="s">
        <v>104</v>
      </c>
      <c r="H5" s="1" t="s">
        <v>76</v>
      </c>
      <c r="I5" s="1" t="s">
        <v>47</v>
      </c>
      <c r="J5" s="1" t="s">
        <v>0</v>
      </c>
    </row>
    <row r="6" spans="1:11" s="16" customFormat="1" ht="20.3" customHeight="1">
      <c r="A6" s="13">
        <v>1</v>
      </c>
      <c r="B6" s="14" t="s">
        <v>20</v>
      </c>
      <c r="C6" s="12">
        <f>D6+E6+F6+G6+H6+I6</f>
        <v>1048381.3</v>
      </c>
      <c r="D6" s="12">
        <v>169889.1</v>
      </c>
      <c r="E6" s="12">
        <f>E7+E8+E9</f>
        <v>173455.3</v>
      </c>
      <c r="F6" s="12">
        <v>170324.7</v>
      </c>
      <c r="G6" s="12">
        <v>178237.4</v>
      </c>
      <c r="H6" s="12">
        <v>178237.4</v>
      </c>
      <c r="I6" s="12">
        <v>178237.4</v>
      </c>
      <c r="J6" s="14" t="s">
        <v>70</v>
      </c>
      <c r="K6" s="15"/>
    </row>
    <row r="7" spans="1:11" s="16" customFormat="1" ht="17.7" customHeight="1">
      <c r="A7" s="13">
        <v>2</v>
      </c>
      <c r="B7" s="14" t="s">
        <v>62</v>
      </c>
      <c r="C7" s="12">
        <f t="shared" ref="C7:C70" si="0">D7+E7+F7+G7+H7+I7</f>
        <v>15476.2</v>
      </c>
      <c r="D7" s="12">
        <v>15396.2</v>
      </c>
      <c r="E7" s="12">
        <v>80</v>
      </c>
      <c r="F7" s="12" t="s">
        <v>24</v>
      </c>
      <c r="G7" s="12" t="s">
        <v>24</v>
      </c>
      <c r="H7" s="12" t="s">
        <v>24</v>
      </c>
      <c r="I7" s="12" t="s">
        <v>24</v>
      </c>
      <c r="J7" s="14" t="s">
        <v>70</v>
      </c>
      <c r="K7" s="15"/>
    </row>
    <row r="8" spans="1:11" s="16" customFormat="1" ht="16.55" customHeight="1">
      <c r="A8" s="13">
        <v>3</v>
      </c>
      <c r="B8" s="14" t="s">
        <v>49</v>
      </c>
      <c r="C8" s="12">
        <f t="shared" si="0"/>
        <v>4857.7</v>
      </c>
      <c r="D8" s="12">
        <v>3462.4</v>
      </c>
      <c r="E8" s="12">
        <v>1395.3</v>
      </c>
      <c r="F8" s="12">
        <f>53.7-53.7</f>
        <v>0</v>
      </c>
      <c r="G8" s="12">
        <f>53.7-53.7</f>
        <v>0</v>
      </c>
      <c r="H8" s="12">
        <f t="shared" ref="H8:I8" si="1">53.7-53.7</f>
        <v>0</v>
      </c>
      <c r="I8" s="12">
        <f t="shared" si="1"/>
        <v>0</v>
      </c>
      <c r="J8" s="14" t="s">
        <v>70</v>
      </c>
      <c r="K8" s="15"/>
    </row>
    <row r="9" spans="1:11" s="16" customFormat="1" ht="16.55" customHeight="1">
      <c r="A9" s="13">
        <v>4</v>
      </c>
      <c r="B9" s="14" t="s">
        <v>12</v>
      </c>
      <c r="C9" s="12">
        <f t="shared" si="0"/>
        <v>1028047.4000000001</v>
      </c>
      <c r="D9" s="12">
        <v>151030.5</v>
      </c>
      <c r="E9" s="12">
        <f>169000+2980</f>
        <v>171980</v>
      </c>
      <c r="F9" s="12">
        <f>170271+53.7</f>
        <v>170324.7</v>
      </c>
      <c r="G9" s="12">
        <f>178183.7+53.7</f>
        <v>178237.40000000002</v>
      </c>
      <c r="H9" s="12">
        <f t="shared" ref="H9:I9" si="2">178183.7+53.7</f>
        <v>178237.40000000002</v>
      </c>
      <c r="I9" s="12">
        <f t="shared" si="2"/>
        <v>178237.40000000002</v>
      </c>
      <c r="J9" s="14" t="s">
        <v>70</v>
      </c>
      <c r="K9" s="15"/>
    </row>
    <row r="10" spans="1:11" ht="17.7" customHeight="1">
      <c r="A10" s="7">
        <v>5</v>
      </c>
      <c r="B10" s="8" t="s">
        <v>93</v>
      </c>
      <c r="C10" s="9">
        <f t="shared" si="0"/>
        <v>1048381.3</v>
      </c>
      <c r="D10" s="9">
        <v>169889.1</v>
      </c>
      <c r="E10" s="9">
        <f>E11+E12+E13</f>
        <v>173455.3</v>
      </c>
      <c r="F10" s="9">
        <v>170324.7</v>
      </c>
      <c r="G10" s="9">
        <v>178237.4</v>
      </c>
      <c r="H10" s="9">
        <v>178237.4</v>
      </c>
      <c r="I10" s="9">
        <v>178237.4</v>
      </c>
      <c r="J10" s="8" t="s">
        <v>70</v>
      </c>
    </row>
    <row r="11" spans="1:11" ht="17.7" customHeight="1">
      <c r="A11" s="7">
        <v>6</v>
      </c>
      <c r="B11" s="8" t="s">
        <v>62</v>
      </c>
      <c r="C11" s="9">
        <f t="shared" si="0"/>
        <v>15476.2</v>
      </c>
      <c r="D11" s="9">
        <v>15396.2</v>
      </c>
      <c r="E11" s="9">
        <f>E7</f>
        <v>80</v>
      </c>
      <c r="F11" s="9" t="s">
        <v>24</v>
      </c>
      <c r="G11" s="9" t="s">
        <v>24</v>
      </c>
      <c r="H11" s="9" t="s">
        <v>24</v>
      </c>
      <c r="I11" s="9" t="s">
        <v>24</v>
      </c>
      <c r="J11" s="8" t="s">
        <v>70</v>
      </c>
    </row>
    <row r="12" spans="1:11" ht="16.55" customHeight="1">
      <c r="A12" s="7">
        <v>7</v>
      </c>
      <c r="B12" s="8" t="s">
        <v>49</v>
      </c>
      <c r="C12" s="9">
        <f t="shared" si="0"/>
        <v>4857.7</v>
      </c>
      <c r="D12" s="9">
        <v>3462.4</v>
      </c>
      <c r="E12" s="9">
        <f>E8</f>
        <v>1395.3</v>
      </c>
      <c r="F12" s="9">
        <f>53.7-53.7</f>
        <v>0</v>
      </c>
      <c r="G12" s="9">
        <f>53.7-53.7</f>
        <v>0</v>
      </c>
      <c r="H12" s="9">
        <f t="shared" ref="H12:I12" si="3">53.7-53.7</f>
        <v>0</v>
      </c>
      <c r="I12" s="9">
        <f t="shared" si="3"/>
        <v>0</v>
      </c>
      <c r="J12" s="8" t="s">
        <v>70</v>
      </c>
    </row>
    <row r="13" spans="1:11" ht="16.55" customHeight="1">
      <c r="A13" s="7">
        <v>8</v>
      </c>
      <c r="B13" s="8" t="s">
        <v>12</v>
      </c>
      <c r="C13" s="9">
        <f t="shared" si="0"/>
        <v>1028047.4000000001</v>
      </c>
      <c r="D13" s="9">
        <v>151030.5</v>
      </c>
      <c r="E13" s="9">
        <f>E9</f>
        <v>171980</v>
      </c>
      <c r="F13" s="9">
        <f>170271+53.7</f>
        <v>170324.7</v>
      </c>
      <c r="G13" s="9">
        <f>178183.7+53.7</f>
        <v>178237.40000000002</v>
      </c>
      <c r="H13" s="9">
        <f t="shared" ref="H13:I13" si="4">178183.7+53.7</f>
        <v>178237.40000000002</v>
      </c>
      <c r="I13" s="9">
        <f t="shared" si="4"/>
        <v>178237.40000000002</v>
      </c>
      <c r="J13" s="8" t="s">
        <v>70</v>
      </c>
    </row>
    <row r="14" spans="1:11" ht="34.700000000000003" customHeight="1">
      <c r="A14" s="7">
        <v>9</v>
      </c>
      <c r="B14" s="8" t="s">
        <v>56</v>
      </c>
      <c r="C14" s="9"/>
      <c r="D14" s="9" t="s">
        <v>70</v>
      </c>
      <c r="E14" s="9" t="s">
        <v>70</v>
      </c>
      <c r="F14" s="9" t="s">
        <v>70</v>
      </c>
      <c r="G14" s="9" t="s">
        <v>70</v>
      </c>
      <c r="H14" s="9" t="s">
        <v>70</v>
      </c>
      <c r="I14" s="9" t="s">
        <v>70</v>
      </c>
      <c r="J14" s="8" t="s">
        <v>70</v>
      </c>
    </row>
    <row r="15" spans="1:11" ht="34.700000000000003" customHeight="1">
      <c r="A15" s="7">
        <v>10</v>
      </c>
      <c r="B15" s="8" t="s">
        <v>80</v>
      </c>
      <c r="C15" s="9">
        <f t="shared" si="0"/>
        <v>127676.3</v>
      </c>
      <c r="D15" s="9">
        <v>19538</v>
      </c>
      <c r="E15" s="9">
        <f>E16+E17</f>
        <v>21666.3</v>
      </c>
      <c r="F15" s="9">
        <v>20664</v>
      </c>
      <c r="G15" s="9">
        <v>21936</v>
      </c>
      <c r="H15" s="9">
        <v>21936</v>
      </c>
      <c r="I15" s="9">
        <v>21936</v>
      </c>
      <c r="J15" s="8" t="s">
        <v>70</v>
      </c>
    </row>
    <row r="16" spans="1:11" ht="16.55" customHeight="1">
      <c r="A16" s="7">
        <v>11</v>
      </c>
      <c r="B16" s="8" t="s">
        <v>49</v>
      </c>
      <c r="C16" s="9">
        <f t="shared" si="0"/>
        <v>2551.3000000000002</v>
      </c>
      <c r="D16" s="9">
        <v>1298</v>
      </c>
      <c r="E16" s="9">
        <f>E20</f>
        <v>1253.3</v>
      </c>
      <c r="F16" s="9" t="s">
        <v>24</v>
      </c>
      <c r="G16" s="9" t="s">
        <v>24</v>
      </c>
      <c r="H16" s="9" t="s">
        <v>24</v>
      </c>
      <c r="I16" s="9" t="s">
        <v>24</v>
      </c>
      <c r="J16" s="8" t="s">
        <v>70</v>
      </c>
    </row>
    <row r="17" spans="1:10" ht="16.55" customHeight="1">
      <c r="A17" s="7">
        <v>12</v>
      </c>
      <c r="B17" s="8" t="s">
        <v>12</v>
      </c>
      <c r="C17" s="9">
        <f t="shared" si="0"/>
        <v>125125</v>
      </c>
      <c r="D17" s="9">
        <v>18240</v>
      </c>
      <c r="E17" s="9">
        <f>E21</f>
        <v>20413</v>
      </c>
      <c r="F17" s="9">
        <v>20664</v>
      </c>
      <c r="G17" s="9">
        <v>21936</v>
      </c>
      <c r="H17" s="9">
        <v>21936</v>
      </c>
      <c r="I17" s="9">
        <v>21936</v>
      </c>
      <c r="J17" s="8" t="s">
        <v>70</v>
      </c>
    </row>
    <row r="18" spans="1:10" ht="20.95" customHeight="1">
      <c r="A18" s="7">
        <v>13</v>
      </c>
      <c r="B18" s="8" t="s">
        <v>89</v>
      </c>
      <c r="C18" s="9"/>
      <c r="D18" s="9" t="s">
        <v>70</v>
      </c>
      <c r="E18" s="9" t="s">
        <v>70</v>
      </c>
      <c r="F18" s="9" t="s">
        <v>70</v>
      </c>
      <c r="G18" s="9" t="s">
        <v>70</v>
      </c>
      <c r="H18" s="9" t="s">
        <v>70</v>
      </c>
      <c r="I18" s="9" t="s">
        <v>70</v>
      </c>
      <c r="J18" s="8" t="s">
        <v>70</v>
      </c>
    </row>
    <row r="19" spans="1:10" ht="20.95" customHeight="1">
      <c r="A19" s="7">
        <v>14</v>
      </c>
      <c r="B19" s="8" t="s">
        <v>107</v>
      </c>
      <c r="C19" s="9">
        <f t="shared" si="0"/>
        <v>127676.3</v>
      </c>
      <c r="D19" s="9">
        <v>19538</v>
      </c>
      <c r="E19" s="9">
        <f>E20+E21</f>
        <v>21666.3</v>
      </c>
      <c r="F19" s="9">
        <v>20664</v>
      </c>
      <c r="G19" s="9">
        <v>21936</v>
      </c>
      <c r="H19" s="9">
        <v>21936</v>
      </c>
      <c r="I19" s="9">
        <v>21936</v>
      </c>
      <c r="J19" s="8" t="s">
        <v>70</v>
      </c>
    </row>
    <row r="20" spans="1:10" ht="16.55" customHeight="1">
      <c r="A20" s="7">
        <v>15</v>
      </c>
      <c r="B20" s="8" t="s">
        <v>49</v>
      </c>
      <c r="C20" s="9">
        <f t="shared" si="0"/>
        <v>2551.3000000000002</v>
      </c>
      <c r="D20" s="9">
        <v>1298</v>
      </c>
      <c r="E20" s="9">
        <f>E27</f>
        <v>1253.3</v>
      </c>
      <c r="F20" s="9" t="s">
        <v>24</v>
      </c>
      <c r="G20" s="9" t="s">
        <v>24</v>
      </c>
      <c r="H20" s="9" t="s">
        <v>24</v>
      </c>
      <c r="I20" s="9" t="s">
        <v>24</v>
      </c>
      <c r="J20" s="8" t="s">
        <v>70</v>
      </c>
    </row>
    <row r="21" spans="1:10" ht="16.55" customHeight="1">
      <c r="A21" s="7">
        <v>16</v>
      </c>
      <c r="B21" s="8" t="s">
        <v>12</v>
      </c>
      <c r="C21" s="9">
        <f t="shared" si="0"/>
        <v>125125</v>
      </c>
      <c r="D21" s="9">
        <v>18240</v>
      </c>
      <c r="E21" s="9">
        <f>E22</f>
        <v>20413</v>
      </c>
      <c r="F21" s="9">
        <v>20664</v>
      </c>
      <c r="G21" s="9">
        <v>21936</v>
      </c>
      <c r="H21" s="9">
        <v>21936</v>
      </c>
      <c r="I21" s="9">
        <v>21936</v>
      </c>
      <c r="J21" s="8" t="s">
        <v>70</v>
      </c>
    </row>
    <row r="22" spans="1:10" ht="34.700000000000003" customHeight="1">
      <c r="A22" s="7">
        <v>17</v>
      </c>
      <c r="B22" s="8" t="s">
        <v>9</v>
      </c>
      <c r="C22" s="9">
        <f t="shared" si="0"/>
        <v>125125</v>
      </c>
      <c r="D22" s="9">
        <v>18240</v>
      </c>
      <c r="E22" s="9">
        <f>E23</f>
        <v>20413</v>
      </c>
      <c r="F22" s="9">
        <v>20664</v>
      </c>
      <c r="G22" s="9">
        <v>21936</v>
      </c>
      <c r="H22" s="9">
        <v>21936</v>
      </c>
      <c r="I22" s="9">
        <v>21936</v>
      </c>
      <c r="J22" s="8" t="s">
        <v>85</v>
      </c>
    </row>
    <row r="23" spans="1:10" ht="16.55" customHeight="1">
      <c r="A23" s="7">
        <v>18</v>
      </c>
      <c r="B23" s="8" t="s">
        <v>12</v>
      </c>
      <c r="C23" s="9">
        <f t="shared" si="0"/>
        <v>125125</v>
      </c>
      <c r="D23" s="9">
        <v>18240</v>
      </c>
      <c r="E23" s="9">
        <v>20413</v>
      </c>
      <c r="F23" s="9">
        <v>20664</v>
      </c>
      <c r="G23" s="9">
        <v>21936</v>
      </c>
      <c r="H23" s="9">
        <v>21936</v>
      </c>
      <c r="I23" s="9">
        <v>21936</v>
      </c>
      <c r="J23" s="8" t="s">
        <v>70</v>
      </c>
    </row>
    <row r="24" spans="1:10" ht="46.5" customHeight="1">
      <c r="A24" s="7">
        <v>19</v>
      </c>
      <c r="B24" s="8" t="s">
        <v>101</v>
      </c>
      <c r="C24" s="9" t="s">
        <v>95</v>
      </c>
      <c r="D24" s="9" t="s">
        <v>95</v>
      </c>
      <c r="E24" s="9" t="s">
        <v>95</v>
      </c>
      <c r="F24" s="9" t="s">
        <v>95</v>
      </c>
      <c r="G24" s="9" t="s">
        <v>95</v>
      </c>
      <c r="H24" s="9" t="s">
        <v>95</v>
      </c>
      <c r="I24" s="9" t="s">
        <v>95</v>
      </c>
      <c r="J24" s="8" t="s">
        <v>53</v>
      </c>
    </row>
    <row r="25" spans="1:10" ht="16.55" customHeight="1">
      <c r="A25" s="7">
        <v>20</v>
      </c>
      <c r="B25" s="8" t="s">
        <v>49</v>
      </c>
      <c r="C25" s="9" t="s">
        <v>95</v>
      </c>
      <c r="D25" s="9" t="s">
        <v>95</v>
      </c>
      <c r="E25" s="9" t="s">
        <v>95</v>
      </c>
      <c r="F25" s="9" t="s">
        <v>95</v>
      </c>
      <c r="G25" s="9" t="s">
        <v>95</v>
      </c>
      <c r="H25" s="9" t="s">
        <v>95</v>
      </c>
      <c r="I25" s="9" t="s">
        <v>95</v>
      </c>
      <c r="J25" s="8" t="s">
        <v>70</v>
      </c>
    </row>
    <row r="26" spans="1:10" ht="16.55" customHeight="1">
      <c r="A26" s="7">
        <v>21</v>
      </c>
      <c r="B26" s="8" t="s">
        <v>12</v>
      </c>
      <c r="C26" s="9" t="s">
        <v>95</v>
      </c>
      <c r="D26" s="9" t="s">
        <v>95</v>
      </c>
      <c r="E26" s="9" t="s">
        <v>95</v>
      </c>
      <c r="F26" s="9" t="s">
        <v>95</v>
      </c>
      <c r="G26" s="9" t="s">
        <v>95</v>
      </c>
      <c r="H26" s="9" t="s">
        <v>95</v>
      </c>
      <c r="I26" s="9" t="s">
        <v>95</v>
      </c>
      <c r="J26" s="8" t="s">
        <v>70</v>
      </c>
    </row>
    <row r="27" spans="1:10" ht="82.5" customHeight="1">
      <c r="A27" s="7">
        <v>22</v>
      </c>
      <c r="B27" s="8" t="s">
        <v>100</v>
      </c>
      <c r="C27" s="9">
        <f t="shared" si="0"/>
        <v>2551.3000000000002</v>
      </c>
      <c r="D27" s="9">
        <f>D28</f>
        <v>1298</v>
      </c>
      <c r="E27" s="9">
        <f>E28</f>
        <v>1253.3</v>
      </c>
      <c r="F27" s="9" t="s">
        <v>24</v>
      </c>
      <c r="G27" s="9" t="s">
        <v>24</v>
      </c>
      <c r="H27" s="9" t="s">
        <v>24</v>
      </c>
      <c r="I27" s="9" t="s">
        <v>24</v>
      </c>
      <c r="J27" s="8" t="s">
        <v>67</v>
      </c>
    </row>
    <row r="28" spans="1:10" ht="16.55" customHeight="1">
      <c r="A28" s="7">
        <v>23</v>
      </c>
      <c r="B28" s="8" t="s">
        <v>49</v>
      </c>
      <c r="C28" s="9">
        <f t="shared" si="0"/>
        <v>2551.3000000000002</v>
      </c>
      <c r="D28" s="9">
        <v>1298</v>
      </c>
      <c r="E28" s="9">
        <v>1253.3</v>
      </c>
      <c r="F28" s="9" t="s">
        <v>24</v>
      </c>
      <c r="G28" s="9" t="s">
        <v>24</v>
      </c>
      <c r="H28" s="9" t="s">
        <v>24</v>
      </c>
      <c r="I28" s="9" t="s">
        <v>24</v>
      </c>
      <c r="J28" s="8" t="s">
        <v>70</v>
      </c>
    </row>
    <row r="29" spans="1:10" ht="34.700000000000003" customHeight="1">
      <c r="A29" s="7">
        <v>24</v>
      </c>
      <c r="B29" s="8" t="s">
        <v>112</v>
      </c>
      <c r="C29" s="9"/>
      <c r="D29" s="9" t="s">
        <v>70</v>
      </c>
      <c r="E29" s="9" t="s">
        <v>70</v>
      </c>
      <c r="F29" s="9" t="s">
        <v>70</v>
      </c>
      <c r="G29" s="9" t="s">
        <v>70</v>
      </c>
      <c r="H29" s="9" t="s">
        <v>70</v>
      </c>
      <c r="I29" s="9" t="s">
        <v>70</v>
      </c>
      <c r="J29" s="8" t="s">
        <v>70</v>
      </c>
    </row>
    <row r="30" spans="1:10" ht="34.700000000000003" customHeight="1">
      <c r="A30" s="7">
        <v>25</v>
      </c>
      <c r="B30" s="8" t="s">
        <v>66</v>
      </c>
      <c r="C30" s="9">
        <f t="shared" si="0"/>
        <v>1021.6</v>
      </c>
      <c r="D30" s="9" t="s">
        <v>106</v>
      </c>
      <c r="E30" s="9" t="s">
        <v>36</v>
      </c>
      <c r="F30" s="9" t="s">
        <v>23</v>
      </c>
      <c r="G30" s="9" t="s">
        <v>23</v>
      </c>
      <c r="H30" s="9" t="s">
        <v>23</v>
      </c>
      <c r="I30" s="9" t="s">
        <v>23</v>
      </c>
      <c r="J30" s="8" t="s">
        <v>70</v>
      </c>
    </row>
    <row r="31" spans="1:10" ht="16.55" customHeight="1">
      <c r="A31" s="7">
        <v>26</v>
      </c>
      <c r="B31" s="8" t="s">
        <v>49</v>
      </c>
      <c r="C31" s="9">
        <f t="shared" si="0"/>
        <v>18.100000000000001</v>
      </c>
      <c r="D31" s="9" t="s">
        <v>24</v>
      </c>
      <c r="E31" s="9">
        <f>E35</f>
        <v>18.100000000000001</v>
      </c>
      <c r="F31" s="9" t="s">
        <v>24</v>
      </c>
      <c r="G31" s="9" t="s">
        <v>24</v>
      </c>
      <c r="H31" s="9" t="s">
        <v>24</v>
      </c>
      <c r="I31" s="9" t="s">
        <v>24</v>
      </c>
      <c r="J31" s="8" t="s">
        <v>70</v>
      </c>
    </row>
    <row r="32" spans="1:10" ht="16.55" customHeight="1">
      <c r="A32" s="7">
        <v>27</v>
      </c>
      <c r="B32" s="8" t="s">
        <v>12</v>
      </c>
      <c r="C32" s="9">
        <f t="shared" si="0"/>
        <v>1003.5</v>
      </c>
      <c r="D32" s="9" t="s">
        <v>106</v>
      </c>
      <c r="E32" s="9">
        <f>E36</f>
        <v>176</v>
      </c>
      <c r="F32" s="9" t="s">
        <v>23</v>
      </c>
      <c r="G32" s="9" t="s">
        <v>23</v>
      </c>
      <c r="H32" s="9" t="s">
        <v>23</v>
      </c>
      <c r="I32" s="9" t="s">
        <v>23</v>
      </c>
      <c r="J32" s="8" t="s">
        <v>70</v>
      </c>
    </row>
    <row r="33" spans="1:10" ht="20.95" customHeight="1">
      <c r="A33" s="7">
        <v>28</v>
      </c>
      <c r="B33" s="8" t="s">
        <v>89</v>
      </c>
      <c r="C33" s="9"/>
      <c r="D33" s="9" t="s">
        <v>70</v>
      </c>
      <c r="E33" s="9" t="s">
        <v>70</v>
      </c>
      <c r="F33" s="9" t="s">
        <v>70</v>
      </c>
      <c r="G33" s="9" t="s">
        <v>70</v>
      </c>
      <c r="H33" s="9" t="s">
        <v>70</v>
      </c>
      <c r="I33" s="9" t="s">
        <v>70</v>
      </c>
      <c r="J33" s="8" t="s">
        <v>70</v>
      </c>
    </row>
    <row r="34" spans="1:10" ht="27.5" customHeight="1">
      <c r="A34" s="7">
        <v>29</v>
      </c>
      <c r="B34" s="8" t="s">
        <v>107</v>
      </c>
      <c r="C34" s="9">
        <f t="shared" si="0"/>
        <v>1021.6</v>
      </c>
      <c r="D34" s="9" t="s">
        <v>106</v>
      </c>
      <c r="E34" s="9" t="s">
        <v>36</v>
      </c>
      <c r="F34" s="9" t="s">
        <v>23</v>
      </c>
      <c r="G34" s="9" t="s">
        <v>23</v>
      </c>
      <c r="H34" s="9" t="s">
        <v>23</v>
      </c>
      <c r="I34" s="9" t="s">
        <v>23</v>
      </c>
      <c r="J34" s="8" t="s">
        <v>70</v>
      </c>
    </row>
    <row r="35" spans="1:10" ht="16.55" customHeight="1">
      <c r="A35" s="7">
        <v>30</v>
      </c>
      <c r="B35" s="8" t="s">
        <v>49</v>
      </c>
      <c r="C35" s="9">
        <f t="shared" si="0"/>
        <v>18.100000000000001</v>
      </c>
      <c r="D35" s="9" t="s">
        <v>24</v>
      </c>
      <c r="E35" s="9">
        <f>E42</f>
        <v>18.100000000000001</v>
      </c>
      <c r="F35" s="9" t="s">
        <v>24</v>
      </c>
      <c r="G35" s="9" t="s">
        <v>24</v>
      </c>
      <c r="H35" s="9" t="s">
        <v>24</v>
      </c>
      <c r="I35" s="9" t="s">
        <v>24</v>
      </c>
      <c r="J35" s="8" t="s">
        <v>70</v>
      </c>
    </row>
    <row r="36" spans="1:10" ht="16.55" customHeight="1">
      <c r="A36" s="7">
        <v>31</v>
      </c>
      <c r="B36" s="8" t="s">
        <v>12</v>
      </c>
      <c r="C36" s="9">
        <f t="shared" si="0"/>
        <v>1003.5</v>
      </c>
      <c r="D36" s="9" t="s">
        <v>106</v>
      </c>
      <c r="E36" s="9">
        <f>E38+E40+E43</f>
        <v>176</v>
      </c>
      <c r="F36" s="9" t="s">
        <v>23</v>
      </c>
      <c r="G36" s="9" t="s">
        <v>23</v>
      </c>
      <c r="H36" s="9" t="s">
        <v>23</v>
      </c>
      <c r="I36" s="9" t="s">
        <v>23</v>
      </c>
      <c r="J36" s="8" t="s">
        <v>70</v>
      </c>
    </row>
    <row r="37" spans="1:10" ht="34.700000000000003" customHeight="1">
      <c r="A37" s="7">
        <v>32</v>
      </c>
      <c r="B37" s="8" t="s">
        <v>26</v>
      </c>
      <c r="C37" s="9">
        <f t="shared" si="0"/>
        <v>775.4</v>
      </c>
      <c r="D37" s="9" t="s">
        <v>111</v>
      </c>
      <c r="E37" s="9">
        <f>E38</f>
        <v>127.9</v>
      </c>
      <c r="F37" s="9" t="s">
        <v>1</v>
      </c>
      <c r="G37" s="9" t="s">
        <v>1</v>
      </c>
      <c r="H37" s="9" t="s">
        <v>1</v>
      </c>
      <c r="I37" s="9" t="s">
        <v>1</v>
      </c>
      <c r="J37" s="8" t="s">
        <v>58</v>
      </c>
    </row>
    <row r="38" spans="1:10" ht="16.55" customHeight="1">
      <c r="A38" s="7">
        <v>33</v>
      </c>
      <c r="B38" s="8" t="s">
        <v>12</v>
      </c>
      <c r="C38" s="9">
        <f t="shared" si="0"/>
        <v>775.4</v>
      </c>
      <c r="D38" s="9" t="s">
        <v>111</v>
      </c>
      <c r="E38" s="9">
        <v>127.9</v>
      </c>
      <c r="F38" s="9" t="s">
        <v>1</v>
      </c>
      <c r="G38" s="9" t="s">
        <v>1</v>
      </c>
      <c r="H38" s="9" t="s">
        <v>1</v>
      </c>
      <c r="I38" s="9" t="s">
        <v>1</v>
      </c>
      <c r="J38" s="8" t="s">
        <v>70</v>
      </c>
    </row>
    <row r="39" spans="1:10" ht="34.700000000000003" customHeight="1">
      <c r="A39" s="7">
        <v>34</v>
      </c>
      <c r="B39" s="8" t="s">
        <v>17</v>
      </c>
      <c r="C39" s="9">
        <f t="shared" si="0"/>
        <v>216</v>
      </c>
      <c r="D39" s="9" t="s">
        <v>57</v>
      </c>
      <c r="E39" s="9">
        <f>E40</f>
        <v>36</v>
      </c>
      <c r="F39" s="9" t="s">
        <v>57</v>
      </c>
      <c r="G39" s="9" t="s">
        <v>57</v>
      </c>
      <c r="H39" s="9" t="s">
        <v>57</v>
      </c>
      <c r="I39" s="9" t="s">
        <v>57</v>
      </c>
      <c r="J39" s="8" t="s">
        <v>39</v>
      </c>
    </row>
    <row r="40" spans="1:10" ht="16.55" customHeight="1">
      <c r="A40" s="7">
        <v>35</v>
      </c>
      <c r="B40" s="8" t="s">
        <v>12</v>
      </c>
      <c r="C40" s="9">
        <f t="shared" si="0"/>
        <v>216</v>
      </c>
      <c r="D40" s="9" t="s">
        <v>57</v>
      </c>
      <c r="E40" s="9">
        <v>36</v>
      </c>
      <c r="F40" s="9" t="s">
        <v>57</v>
      </c>
      <c r="G40" s="9" t="s">
        <v>57</v>
      </c>
      <c r="H40" s="9" t="s">
        <v>57</v>
      </c>
      <c r="I40" s="9" t="s">
        <v>57</v>
      </c>
      <c r="J40" s="8" t="s">
        <v>70</v>
      </c>
    </row>
    <row r="41" spans="1:10" ht="34.700000000000003" customHeight="1">
      <c r="A41" s="7">
        <v>36</v>
      </c>
      <c r="B41" s="8" t="s">
        <v>88</v>
      </c>
      <c r="C41" s="9">
        <f t="shared" si="0"/>
        <v>30.200000000000003</v>
      </c>
      <c r="D41" s="9" t="s">
        <v>24</v>
      </c>
      <c r="E41" s="9">
        <f>E42+E43</f>
        <v>30.200000000000003</v>
      </c>
      <c r="F41" s="9" t="s">
        <v>24</v>
      </c>
      <c r="G41" s="9" t="s">
        <v>24</v>
      </c>
      <c r="H41" s="9" t="s">
        <v>24</v>
      </c>
      <c r="I41" s="9" t="s">
        <v>24</v>
      </c>
      <c r="J41" s="8" t="s">
        <v>69</v>
      </c>
    </row>
    <row r="42" spans="1:10" ht="16.55" customHeight="1">
      <c r="A42" s="7">
        <v>37</v>
      </c>
      <c r="B42" s="8" t="s">
        <v>49</v>
      </c>
      <c r="C42" s="9">
        <f t="shared" si="0"/>
        <v>18.100000000000001</v>
      </c>
      <c r="D42" s="9" t="s">
        <v>24</v>
      </c>
      <c r="E42" s="9">
        <v>18.100000000000001</v>
      </c>
      <c r="F42" s="9" t="s">
        <v>24</v>
      </c>
      <c r="G42" s="9" t="s">
        <v>24</v>
      </c>
      <c r="H42" s="9" t="s">
        <v>24</v>
      </c>
      <c r="I42" s="9" t="s">
        <v>24</v>
      </c>
      <c r="J42" s="8" t="s">
        <v>70</v>
      </c>
    </row>
    <row r="43" spans="1:10" ht="16.55" customHeight="1">
      <c r="A43" s="7">
        <v>38</v>
      </c>
      <c r="B43" s="8" t="s">
        <v>12</v>
      </c>
      <c r="C43" s="9">
        <f t="shared" si="0"/>
        <v>12.1</v>
      </c>
      <c r="D43" s="9" t="s">
        <v>24</v>
      </c>
      <c r="E43" s="9">
        <v>12.1</v>
      </c>
      <c r="F43" s="9" t="s">
        <v>24</v>
      </c>
      <c r="G43" s="9" t="s">
        <v>24</v>
      </c>
      <c r="H43" s="9" t="s">
        <v>24</v>
      </c>
      <c r="I43" s="9" t="s">
        <v>24</v>
      </c>
      <c r="J43" s="8" t="s">
        <v>70</v>
      </c>
    </row>
    <row r="44" spans="1:10" ht="19.649999999999999" customHeight="1">
      <c r="A44" s="7">
        <v>39</v>
      </c>
      <c r="B44" s="8" t="s">
        <v>71</v>
      </c>
      <c r="C44" s="9"/>
      <c r="D44" s="9" t="s">
        <v>70</v>
      </c>
      <c r="E44" s="9" t="s">
        <v>70</v>
      </c>
      <c r="F44" s="9" t="s">
        <v>70</v>
      </c>
      <c r="G44" s="9" t="s">
        <v>70</v>
      </c>
      <c r="H44" s="9" t="s">
        <v>70</v>
      </c>
      <c r="I44" s="9" t="s">
        <v>70</v>
      </c>
      <c r="J44" s="8" t="s">
        <v>70</v>
      </c>
    </row>
    <row r="45" spans="1:10" ht="34.700000000000003" customHeight="1">
      <c r="A45" s="7">
        <v>40</v>
      </c>
      <c r="B45" s="8" t="s">
        <v>45</v>
      </c>
      <c r="C45" s="9">
        <f t="shared" si="0"/>
        <v>595769.19999999995</v>
      </c>
      <c r="D45" s="9">
        <v>101518.2</v>
      </c>
      <c r="E45" s="9">
        <f>E46+E47+E48</f>
        <v>98180</v>
      </c>
      <c r="F45" s="9">
        <v>95379.199999999997</v>
      </c>
      <c r="G45" s="9">
        <v>100230.6</v>
      </c>
      <c r="H45" s="9">
        <v>100230.6</v>
      </c>
      <c r="I45" s="9">
        <v>100230.6</v>
      </c>
      <c r="J45" s="8" t="s">
        <v>70</v>
      </c>
    </row>
    <row r="46" spans="1:10" ht="25.55" customHeight="1">
      <c r="A46" s="7">
        <v>41</v>
      </c>
      <c r="B46" s="8" t="s">
        <v>62</v>
      </c>
      <c r="C46" s="9">
        <f t="shared" si="0"/>
        <v>15476.2</v>
      </c>
      <c r="D46" s="9">
        <v>15396.2</v>
      </c>
      <c r="E46" s="9" t="str">
        <f>E51</f>
        <v>80,0</v>
      </c>
      <c r="F46" s="9" t="s">
        <v>24</v>
      </c>
      <c r="G46" s="9" t="s">
        <v>24</v>
      </c>
      <c r="H46" s="9" t="s">
        <v>24</v>
      </c>
      <c r="I46" s="9" t="s">
        <v>24</v>
      </c>
      <c r="J46" s="8" t="s">
        <v>70</v>
      </c>
    </row>
    <row r="47" spans="1:10" ht="16.55" customHeight="1">
      <c r="A47" s="7">
        <v>42</v>
      </c>
      <c r="B47" s="8" t="s">
        <v>49</v>
      </c>
      <c r="C47" s="9">
        <f t="shared" si="0"/>
        <v>2034</v>
      </c>
      <c r="D47" s="9">
        <v>2034</v>
      </c>
      <c r="E47" s="9" t="str">
        <f>E52</f>
        <v>0,0</v>
      </c>
      <c r="F47" s="9" t="s">
        <v>24</v>
      </c>
      <c r="G47" s="9" t="s">
        <v>24</v>
      </c>
      <c r="H47" s="9" t="s">
        <v>24</v>
      </c>
      <c r="I47" s="9" t="s">
        <v>24</v>
      </c>
      <c r="J47" s="8" t="s">
        <v>70</v>
      </c>
    </row>
    <row r="48" spans="1:10" ht="16.55" customHeight="1">
      <c r="A48" s="7">
        <v>43</v>
      </c>
      <c r="B48" s="8" t="s">
        <v>12</v>
      </c>
      <c r="C48" s="9">
        <f t="shared" si="0"/>
        <v>578259</v>
      </c>
      <c r="D48" s="9">
        <v>84088</v>
      </c>
      <c r="E48" s="9">
        <f>E53</f>
        <v>98100</v>
      </c>
      <c r="F48" s="9">
        <v>95379.199999999997</v>
      </c>
      <c r="G48" s="9">
        <v>100230.6</v>
      </c>
      <c r="H48" s="9">
        <v>100230.6</v>
      </c>
      <c r="I48" s="9">
        <v>100230.6</v>
      </c>
      <c r="J48" s="8" t="s">
        <v>70</v>
      </c>
    </row>
    <row r="49" spans="1:10" ht="25.55" customHeight="1">
      <c r="A49" s="7">
        <v>44</v>
      </c>
      <c r="B49" s="8" t="s">
        <v>89</v>
      </c>
      <c r="C49" s="9"/>
      <c r="D49" s="9" t="s">
        <v>70</v>
      </c>
      <c r="E49" s="9" t="s">
        <v>70</v>
      </c>
      <c r="F49" s="9" t="s">
        <v>70</v>
      </c>
      <c r="G49" s="9" t="s">
        <v>70</v>
      </c>
      <c r="H49" s="9" t="s">
        <v>70</v>
      </c>
      <c r="I49" s="9" t="s">
        <v>70</v>
      </c>
      <c r="J49" s="8" t="s">
        <v>70</v>
      </c>
    </row>
    <row r="50" spans="1:10" ht="26.7" customHeight="1">
      <c r="A50" s="7">
        <v>45</v>
      </c>
      <c r="B50" s="8" t="s">
        <v>107</v>
      </c>
      <c r="C50" s="9">
        <f t="shared" si="0"/>
        <v>595769.19999999995</v>
      </c>
      <c r="D50" s="9">
        <v>101518.2</v>
      </c>
      <c r="E50" s="9">
        <f>E51+E52+E53</f>
        <v>98180</v>
      </c>
      <c r="F50" s="9">
        <v>95379.199999999997</v>
      </c>
      <c r="G50" s="9">
        <v>100230.6</v>
      </c>
      <c r="H50" s="9">
        <v>100230.6</v>
      </c>
      <c r="I50" s="9">
        <v>100230.6</v>
      </c>
      <c r="J50" s="8" t="s">
        <v>70</v>
      </c>
    </row>
    <row r="51" spans="1:10" ht="26.7" customHeight="1">
      <c r="A51" s="7">
        <v>46</v>
      </c>
      <c r="B51" s="8" t="s">
        <v>62</v>
      </c>
      <c r="C51" s="9">
        <f t="shared" si="0"/>
        <v>15476.2</v>
      </c>
      <c r="D51" s="9">
        <v>15396.2</v>
      </c>
      <c r="E51" s="9" t="str">
        <f>E77</f>
        <v>80,0</v>
      </c>
      <c r="F51" s="9" t="s">
        <v>24</v>
      </c>
      <c r="G51" s="9" t="s">
        <v>24</v>
      </c>
      <c r="H51" s="9" t="s">
        <v>24</v>
      </c>
      <c r="I51" s="9" t="s">
        <v>24</v>
      </c>
      <c r="J51" s="8" t="s">
        <v>70</v>
      </c>
    </row>
    <row r="52" spans="1:10" ht="16.55" customHeight="1">
      <c r="A52" s="7">
        <v>47</v>
      </c>
      <c r="B52" s="8" t="s">
        <v>49</v>
      </c>
      <c r="C52" s="9">
        <f t="shared" si="0"/>
        <v>2034</v>
      </c>
      <c r="D52" s="9">
        <v>2034</v>
      </c>
      <c r="E52" s="9" t="s">
        <v>24</v>
      </c>
      <c r="F52" s="9" t="s">
        <v>24</v>
      </c>
      <c r="G52" s="9" t="s">
        <v>24</v>
      </c>
      <c r="H52" s="9" t="s">
        <v>24</v>
      </c>
      <c r="I52" s="9" t="s">
        <v>24</v>
      </c>
      <c r="J52" s="8" t="s">
        <v>70</v>
      </c>
    </row>
    <row r="53" spans="1:10" ht="16.55" customHeight="1">
      <c r="A53" s="7">
        <v>48</v>
      </c>
      <c r="B53" s="8" t="s">
        <v>12</v>
      </c>
      <c r="C53" s="9">
        <f t="shared" si="0"/>
        <v>578259</v>
      </c>
      <c r="D53" s="9">
        <v>84088</v>
      </c>
      <c r="E53" s="9">
        <f>E55+E57+E61+E63++E67+E70+E72+E78</f>
        <v>98100</v>
      </c>
      <c r="F53" s="9">
        <v>95379.199999999997</v>
      </c>
      <c r="G53" s="9">
        <v>100230.6</v>
      </c>
      <c r="H53" s="9">
        <v>100230.6</v>
      </c>
      <c r="I53" s="9">
        <v>100230.6</v>
      </c>
      <c r="J53" s="8" t="s">
        <v>70</v>
      </c>
    </row>
    <row r="54" spans="1:10" ht="34.700000000000003" customHeight="1">
      <c r="A54" s="7">
        <v>49</v>
      </c>
      <c r="B54" s="8" t="s">
        <v>97</v>
      </c>
      <c r="C54" s="9">
        <f t="shared" si="0"/>
        <v>145382.40000000002</v>
      </c>
      <c r="D54" s="9">
        <v>20754.900000000001</v>
      </c>
      <c r="E54" s="12">
        <f>E55</f>
        <v>24345</v>
      </c>
      <c r="F54" s="9">
        <v>24010.2</v>
      </c>
      <c r="G54" s="9">
        <v>25424.1</v>
      </c>
      <c r="H54" s="9">
        <v>25424.1</v>
      </c>
      <c r="I54" s="9">
        <v>25424.1</v>
      </c>
      <c r="J54" s="8" t="s">
        <v>91</v>
      </c>
    </row>
    <row r="55" spans="1:10" ht="16.55" customHeight="1">
      <c r="A55" s="7">
        <v>50</v>
      </c>
      <c r="B55" s="8" t="s">
        <v>12</v>
      </c>
      <c r="C55" s="9">
        <f t="shared" si="0"/>
        <v>145382.40000000002</v>
      </c>
      <c r="D55" s="9">
        <v>20754.900000000001</v>
      </c>
      <c r="E55" s="12">
        <f>24295+50</f>
        <v>24345</v>
      </c>
      <c r="F55" s="9">
        <v>24010.2</v>
      </c>
      <c r="G55" s="9">
        <v>25424.1</v>
      </c>
      <c r="H55" s="9">
        <v>25424.1</v>
      </c>
      <c r="I55" s="9">
        <v>25424.1</v>
      </c>
      <c r="J55" s="8" t="s">
        <v>70</v>
      </c>
    </row>
    <row r="56" spans="1:10" ht="43.2" customHeight="1">
      <c r="A56" s="7">
        <v>51</v>
      </c>
      <c r="B56" s="8" t="s">
        <v>75</v>
      </c>
      <c r="C56" s="9">
        <f t="shared" si="0"/>
        <v>371739.5</v>
      </c>
      <c r="D56" s="9">
        <v>55756</v>
      </c>
      <c r="E56" s="12">
        <f>E57</f>
        <v>62155</v>
      </c>
      <c r="F56" s="9">
        <v>60879</v>
      </c>
      <c r="G56" s="9">
        <v>64316.5</v>
      </c>
      <c r="H56" s="9">
        <v>64316.5</v>
      </c>
      <c r="I56" s="9">
        <v>64316.5</v>
      </c>
      <c r="J56" s="8" t="s">
        <v>82</v>
      </c>
    </row>
    <row r="57" spans="1:10" ht="16.55" customHeight="1">
      <c r="A57" s="7">
        <v>52</v>
      </c>
      <c r="B57" s="8" t="s">
        <v>12</v>
      </c>
      <c r="C57" s="9">
        <f t="shared" si="0"/>
        <v>371739.5</v>
      </c>
      <c r="D57" s="9">
        <v>55756</v>
      </c>
      <c r="E57" s="12">
        <f>59955+2200</f>
        <v>62155</v>
      </c>
      <c r="F57" s="9">
        <v>60879</v>
      </c>
      <c r="G57" s="9">
        <v>64316.5</v>
      </c>
      <c r="H57" s="9">
        <v>64316.5</v>
      </c>
      <c r="I57" s="9">
        <v>64316.5</v>
      </c>
      <c r="J57" s="8" t="s">
        <v>70</v>
      </c>
    </row>
    <row r="58" spans="1:10" ht="80.55" customHeight="1">
      <c r="A58" s="7">
        <v>53</v>
      </c>
      <c r="B58" s="8" t="s">
        <v>37</v>
      </c>
      <c r="C58" s="9">
        <f t="shared" si="0"/>
        <v>340</v>
      </c>
      <c r="D58" s="9" t="s">
        <v>79</v>
      </c>
      <c r="E58" s="9">
        <f>E59+E60</f>
        <v>0</v>
      </c>
      <c r="F58" s="9" t="s">
        <v>51</v>
      </c>
      <c r="G58" s="9" t="s">
        <v>51</v>
      </c>
      <c r="H58" s="9" t="s">
        <v>51</v>
      </c>
      <c r="I58" s="9" t="s">
        <v>51</v>
      </c>
      <c r="J58" s="8" t="s">
        <v>32</v>
      </c>
    </row>
    <row r="59" spans="1:10" ht="16.55" customHeight="1">
      <c r="A59" s="7">
        <v>54</v>
      </c>
      <c r="B59" s="8" t="s">
        <v>49</v>
      </c>
      <c r="C59" s="9">
        <f t="shared" si="0"/>
        <v>80</v>
      </c>
      <c r="D59" s="9" t="s">
        <v>63</v>
      </c>
      <c r="E59" s="9" t="s">
        <v>24</v>
      </c>
      <c r="F59" s="9" t="s">
        <v>24</v>
      </c>
      <c r="G59" s="9" t="s">
        <v>24</v>
      </c>
      <c r="H59" s="9" t="s">
        <v>24</v>
      </c>
      <c r="I59" s="9" t="s">
        <v>24</v>
      </c>
      <c r="J59" s="8" t="s">
        <v>70</v>
      </c>
    </row>
    <row r="60" spans="1:10" ht="16.55" customHeight="1">
      <c r="A60" s="7">
        <v>55</v>
      </c>
      <c r="B60" s="8" t="s">
        <v>12</v>
      </c>
      <c r="C60" s="9">
        <f t="shared" si="0"/>
        <v>260</v>
      </c>
      <c r="D60" s="9" t="s">
        <v>21</v>
      </c>
      <c r="E60" s="9">
        <v>0</v>
      </c>
      <c r="F60" s="9" t="s">
        <v>51</v>
      </c>
      <c r="G60" s="9" t="s">
        <v>51</v>
      </c>
      <c r="H60" s="9" t="s">
        <v>51</v>
      </c>
      <c r="I60" s="9" t="s">
        <v>51</v>
      </c>
      <c r="J60" s="8" t="s">
        <v>70</v>
      </c>
    </row>
    <row r="61" spans="1:10" ht="20.3" customHeight="1">
      <c r="A61" s="7">
        <v>56</v>
      </c>
      <c r="B61" s="8" t="s">
        <v>81</v>
      </c>
      <c r="C61" s="9">
        <f t="shared" si="0"/>
        <v>1200</v>
      </c>
      <c r="D61" s="9" t="s">
        <v>8</v>
      </c>
      <c r="E61" s="9">
        <f>E62</f>
        <v>200</v>
      </c>
      <c r="F61" s="9" t="s">
        <v>8</v>
      </c>
      <c r="G61" s="9" t="s">
        <v>8</v>
      </c>
      <c r="H61" s="9" t="s">
        <v>8</v>
      </c>
      <c r="I61" s="9" t="s">
        <v>8</v>
      </c>
      <c r="J61" s="8" t="s">
        <v>74</v>
      </c>
    </row>
    <row r="62" spans="1:10" ht="16.55" customHeight="1">
      <c r="A62" s="7">
        <v>57</v>
      </c>
      <c r="B62" s="8" t="s">
        <v>12</v>
      </c>
      <c r="C62" s="9">
        <f t="shared" si="0"/>
        <v>1200</v>
      </c>
      <c r="D62" s="9" t="s">
        <v>8</v>
      </c>
      <c r="E62" s="9">
        <v>200</v>
      </c>
      <c r="F62" s="9" t="s">
        <v>8</v>
      </c>
      <c r="G62" s="9" t="s">
        <v>8</v>
      </c>
      <c r="H62" s="9" t="s">
        <v>8</v>
      </c>
      <c r="I62" s="9" t="s">
        <v>8</v>
      </c>
      <c r="J62" s="8" t="s">
        <v>70</v>
      </c>
    </row>
    <row r="63" spans="1:10" ht="34.700000000000003" customHeight="1">
      <c r="A63" s="7">
        <v>58</v>
      </c>
      <c r="B63" s="8" t="s">
        <v>55</v>
      </c>
      <c r="C63" s="9">
        <f t="shared" si="0"/>
        <v>480</v>
      </c>
      <c r="D63" s="9" t="s">
        <v>63</v>
      </c>
      <c r="E63" s="9">
        <f>E64</f>
        <v>80</v>
      </c>
      <c r="F63" s="9" t="s">
        <v>63</v>
      </c>
      <c r="G63" s="9" t="s">
        <v>63</v>
      </c>
      <c r="H63" s="9" t="s">
        <v>63</v>
      </c>
      <c r="I63" s="9" t="s">
        <v>63</v>
      </c>
      <c r="J63" s="8" t="s">
        <v>5</v>
      </c>
    </row>
    <row r="64" spans="1:10" ht="16.55" customHeight="1">
      <c r="A64" s="7">
        <v>59</v>
      </c>
      <c r="B64" s="8" t="s">
        <v>12</v>
      </c>
      <c r="C64" s="9">
        <f t="shared" si="0"/>
        <v>480</v>
      </c>
      <c r="D64" s="9" t="s">
        <v>63</v>
      </c>
      <c r="E64" s="9">
        <v>80</v>
      </c>
      <c r="F64" s="9" t="s">
        <v>63</v>
      </c>
      <c r="G64" s="9" t="s">
        <v>63</v>
      </c>
      <c r="H64" s="9" t="s">
        <v>63</v>
      </c>
      <c r="I64" s="9" t="s">
        <v>63</v>
      </c>
      <c r="J64" s="8" t="s">
        <v>70</v>
      </c>
    </row>
    <row r="65" spans="1:10" ht="26.2" customHeight="1">
      <c r="A65" s="7">
        <v>60</v>
      </c>
      <c r="B65" s="8" t="s">
        <v>60</v>
      </c>
      <c r="C65" s="9" t="s">
        <v>95</v>
      </c>
      <c r="D65" s="9" t="s">
        <v>95</v>
      </c>
      <c r="E65" s="9" t="s">
        <v>95</v>
      </c>
      <c r="F65" s="9" t="s">
        <v>95</v>
      </c>
      <c r="G65" s="9" t="s">
        <v>95</v>
      </c>
      <c r="H65" s="9" t="s">
        <v>95</v>
      </c>
      <c r="I65" s="9" t="s">
        <v>95</v>
      </c>
      <c r="J65" s="8" t="s">
        <v>86</v>
      </c>
    </row>
    <row r="66" spans="1:10" ht="16.55" customHeight="1">
      <c r="A66" s="7">
        <v>61</v>
      </c>
      <c r="B66" s="8" t="s">
        <v>12</v>
      </c>
      <c r="C66" s="9" t="s">
        <v>95</v>
      </c>
      <c r="D66" s="9" t="s">
        <v>95</v>
      </c>
      <c r="E66" s="9" t="s">
        <v>95</v>
      </c>
      <c r="F66" s="9" t="s">
        <v>95</v>
      </c>
      <c r="G66" s="9" t="s">
        <v>95</v>
      </c>
      <c r="H66" s="9" t="s">
        <v>95</v>
      </c>
      <c r="I66" s="9" t="s">
        <v>95</v>
      </c>
      <c r="J66" s="8" t="s">
        <v>70</v>
      </c>
    </row>
    <row r="67" spans="1:10" ht="53.7" customHeight="1">
      <c r="A67" s="7">
        <v>62</v>
      </c>
      <c r="B67" s="8" t="s">
        <v>43</v>
      </c>
      <c r="C67" s="9">
        <f t="shared" si="0"/>
        <v>420.6</v>
      </c>
      <c r="D67" s="9" t="s">
        <v>73</v>
      </c>
      <c r="E67" s="9">
        <f>E68+E69</f>
        <v>0</v>
      </c>
      <c r="F67" s="9" t="s">
        <v>68</v>
      </c>
      <c r="G67" s="9" t="s">
        <v>68</v>
      </c>
      <c r="H67" s="9" t="s">
        <v>68</v>
      </c>
      <c r="I67" s="9" t="s">
        <v>68</v>
      </c>
      <c r="J67" s="8" t="s">
        <v>86</v>
      </c>
    </row>
    <row r="68" spans="1:10" ht="19.649999999999999" customHeight="1">
      <c r="A68" s="7">
        <v>63</v>
      </c>
      <c r="B68" s="8" t="s">
        <v>62</v>
      </c>
      <c r="C68" s="9">
        <f t="shared" si="0"/>
        <v>176.5</v>
      </c>
      <c r="D68" s="9" t="s">
        <v>103</v>
      </c>
      <c r="E68" s="9" t="s">
        <v>24</v>
      </c>
      <c r="F68" s="9" t="s">
        <v>24</v>
      </c>
      <c r="G68" s="9" t="s">
        <v>24</v>
      </c>
      <c r="H68" s="9" t="s">
        <v>24</v>
      </c>
      <c r="I68" s="9" t="s">
        <v>24</v>
      </c>
      <c r="J68" s="8" t="s">
        <v>70</v>
      </c>
    </row>
    <row r="69" spans="1:10" ht="16.55" customHeight="1">
      <c r="A69" s="7">
        <v>64</v>
      </c>
      <c r="B69" s="8" t="s">
        <v>12</v>
      </c>
      <c r="C69" s="9">
        <f t="shared" si="0"/>
        <v>244.1</v>
      </c>
      <c r="D69" s="9" t="s">
        <v>25</v>
      </c>
      <c r="E69" s="9">
        <f>50-50</f>
        <v>0</v>
      </c>
      <c r="F69" s="9" t="s">
        <v>68</v>
      </c>
      <c r="G69" s="9" t="s">
        <v>68</v>
      </c>
      <c r="H69" s="9" t="s">
        <v>68</v>
      </c>
      <c r="I69" s="9" t="s">
        <v>68</v>
      </c>
      <c r="J69" s="8" t="s">
        <v>70</v>
      </c>
    </row>
    <row r="70" spans="1:10" ht="34.700000000000003" customHeight="1">
      <c r="A70" s="7">
        <v>65</v>
      </c>
      <c r="B70" s="8" t="s">
        <v>44</v>
      </c>
      <c r="C70" s="9">
        <f t="shared" si="0"/>
        <v>4177</v>
      </c>
      <c r="D70" s="9" t="s">
        <v>50</v>
      </c>
      <c r="E70" s="12">
        <f>E71</f>
        <v>1000</v>
      </c>
      <c r="F70" s="9" t="s">
        <v>108</v>
      </c>
      <c r="G70" s="9" t="s">
        <v>108</v>
      </c>
      <c r="H70" s="9" t="s">
        <v>108</v>
      </c>
      <c r="I70" s="9" t="s">
        <v>108</v>
      </c>
      <c r="J70" s="8" t="s">
        <v>64</v>
      </c>
    </row>
    <row r="71" spans="1:10" ht="16.55" customHeight="1">
      <c r="A71" s="7">
        <v>66</v>
      </c>
      <c r="B71" s="8" t="s">
        <v>12</v>
      </c>
      <c r="C71" s="9">
        <f t="shared" ref="C71:C129" si="5">D71+E71+F71+G71+H71+I71</f>
        <v>4177</v>
      </c>
      <c r="D71" s="9" t="s">
        <v>50</v>
      </c>
      <c r="E71" s="12">
        <f>600+400</f>
        <v>1000</v>
      </c>
      <c r="F71" s="9" t="s">
        <v>108</v>
      </c>
      <c r="G71" s="9" t="s">
        <v>108</v>
      </c>
      <c r="H71" s="9" t="s">
        <v>108</v>
      </c>
      <c r="I71" s="9" t="s">
        <v>108</v>
      </c>
      <c r="J71" s="8" t="s">
        <v>70</v>
      </c>
    </row>
    <row r="72" spans="1:10" ht="41.9" customHeight="1">
      <c r="A72" s="7">
        <v>67</v>
      </c>
      <c r="B72" s="8" t="s">
        <v>31</v>
      </c>
      <c r="C72" s="9">
        <f t="shared" si="5"/>
        <v>69975.7</v>
      </c>
      <c r="D72" s="9">
        <v>21675.7</v>
      </c>
      <c r="E72" s="12">
        <f>E75</f>
        <v>10300</v>
      </c>
      <c r="F72" s="9">
        <v>9500</v>
      </c>
      <c r="G72" s="9">
        <v>9500</v>
      </c>
      <c r="H72" s="9">
        <v>9500</v>
      </c>
      <c r="I72" s="9">
        <v>9500</v>
      </c>
      <c r="J72" s="8" t="s">
        <v>29</v>
      </c>
    </row>
    <row r="73" spans="1:10" ht="23.1" customHeight="1">
      <c r="A73" s="7">
        <v>68</v>
      </c>
      <c r="B73" s="8" t="s">
        <v>62</v>
      </c>
      <c r="C73" s="9">
        <f t="shared" si="5"/>
        <v>15219.7</v>
      </c>
      <c r="D73" s="9">
        <v>15219.7</v>
      </c>
      <c r="E73" s="9" t="s">
        <v>24</v>
      </c>
      <c r="F73" s="9" t="s">
        <v>24</v>
      </c>
      <c r="G73" s="9" t="s">
        <v>24</v>
      </c>
      <c r="H73" s="9" t="s">
        <v>24</v>
      </c>
      <c r="I73" s="9" t="s">
        <v>24</v>
      </c>
      <c r="J73" s="8" t="s">
        <v>70</v>
      </c>
    </row>
    <row r="74" spans="1:10" ht="16.55" customHeight="1">
      <c r="A74" s="7">
        <v>69</v>
      </c>
      <c r="B74" s="8" t="s">
        <v>49</v>
      </c>
      <c r="C74" s="9" t="s">
        <v>95</v>
      </c>
      <c r="D74" s="9" t="s">
        <v>95</v>
      </c>
      <c r="E74" s="9" t="s">
        <v>95</v>
      </c>
      <c r="F74" s="9" t="s">
        <v>95</v>
      </c>
      <c r="G74" s="9" t="s">
        <v>95</v>
      </c>
      <c r="H74" s="9" t="s">
        <v>95</v>
      </c>
      <c r="I74" s="9" t="s">
        <v>95</v>
      </c>
      <c r="J74" s="8" t="s">
        <v>70</v>
      </c>
    </row>
    <row r="75" spans="1:10" ht="16.55" customHeight="1">
      <c r="A75" s="7">
        <v>70</v>
      </c>
      <c r="B75" s="8" t="s">
        <v>12</v>
      </c>
      <c r="C75" s="9">
        <f t="shared" si="5"/>
        <v>54756</v>
      </c>
      <c r="D75" s="9">
        <v>6456</v>
      </c>
      <c r="E75" s="12">
        <f>10000+300</f>
        <v>10300</v>
      </c>
      <c r="F75" s="9">
        <v>9500</v>
      </c>
      <c r="G75" s="9">
        <v>9500</v>
      </c>
      <c r="H75" s="9">
        <v>9500</v>
      </c>
      <c r="I75" s="9">
        <v>9500</v>
      </c>
      <c r="J75" s="8" t="s">
        <v>70</v>
      </c>
    </row>
    <row r="76" spans="1:10" ht="34.700000000000003" customHeight="1">
      <c r="A76" s="7">
        <v>71</v>
      </c>
      <c r="B76" s="8" t="s">
        <v>94</v>
      </c>
      <c r="C76" s="9">
        <f t="shared" si="5"/>
        <v>100</v>
      </c>
      <c r="D76" s="9" t="s">
        <v>24</v>
      </c>
      <c r="E76" s="9" t="s">
        <v>79</v>
      </c>
      <c r="F76" s="9" t="s">
        <v>24</v>
      </c>
      <c r="G76" s="9" t="s">
        <v>24</v>
      </c>
      <c r="H76" s="9" t="s">
        <v>24</v>
      </c>
      <c r="I76" s="9" t="s">
        <v>24</v>
      </c>
      <c r="J76" s="8" t="s">
        <v>6</v>
      </c>
    </row>
    <row r="77" spans="1:10" ht="20.95" customHeight="1">
      <c r="A77" s="7">
        <v>72</v>
      </c>
      <c r="B77" s="8" t="s">
        <v>62</v>
      </c>
      <c r="C77" s="9">
        <f t="shared" si="5"/>
        <v>80</v>
      </c>
      <c r="D77" s="9" t="s">
        <v>24</v>
      </c>
      <c r="E77" s="9" t="s">
        <v>63</v>
      </c>
      <c r="F77" s="9" t="s">
        <v>24</v>
      </c>
      <c r="G77" s="9" t="s">
        <v>24</v>
      </c>
      <c r="H77" s="9" t="s">
        <v>24</v>
      </c>
      <c r="I77" s="9" t="s">
        <v>24</v>
      </c>
      <c r="J77" s="8" t="s">
        <v>70</v>
      </c>
    </row>
    <row r="78" spans="1:10" ht="16.55" customHeight="1">
      <c r="A78" s="7">
        <v>73</v>
      </c>
      <c r="B78" s="8" t="s">
        <v>12</v>
      </c>
      <c r="C78" s="9">
        <f t="shared" si="5"/>
        <v>20</v>
      </c>
      <c r="D78" s="9" t="s">
        <v>24</v>
      </c>
      <c r="E78" s="9" t="s">
        <v>21</v>
      </c>
      <c r="F78" s="9" t="s">
        <v>24</v>
      </c>
      <c r="G78" s="9" t="s">
        <v>24</v>
      </c>
      <c r="H78" s="9" t="s">
        <v>24</v>
      </c>
      <c r="I78" s="9" t="s">
        <v>24</v>
      </c>
      <c r="J78" s="8" t="s">
        <v>70</v>
      </c>
    </row>
    <row r="79" spans="1:10" ht="56.95" customHeight="1">
      <c r="A79" s="7">
        <v>74</v>
      </c>
      <c r="B79" s="8" t="s">
        <v>54</v>
      </c>
      <c r="C79" s="9">
        <f t="shared" si="5"/>
        <v>1954</v>
      </c>
      <c r="D79" s="9">
        <f>D80</f>
        <v>1954</v>
      </c>
      <c r="E79" s="9" t="s">
        <v>24</v>
      </c>
      <c r="F79" s="9" t="s">
        <v>24</v>
      </c>
      <c r="G79" s="9" t="s">
        <v>24</v>
      </c>
      <c r="H79" s="9" t="s">
        <v>24</v>
      </c>
      <c r="I79" s="9" t="s">
        <v>24</v>
      </c>
      <c r="J79" s="8" t="s">
        <v>86</v>
      </c>
    </row>
    <row r="80" spans="1:10" ht="16.55" customHeight="1">
      <c r="A80" s="7">
        <v>75</v>
      </c>
      <c r="B80" s="8" t="s">
        <v>49</v>
      </c>
      <c r="C80" s="9">
        <f t="shared" si="5"/>
        <v>1954</v>
      </c>
      <c r="D80" s="9">
        <v>1954</v>
      </c>
      <c r="E80" s="9" t="s">
        <v>24</v>
      </c>
      <c r="F80" s="9" t="s">
        <v>24</v>
      </c>
      <c r="G80" s="9" t="s">
        <v>24</v>
      </c>
      <c r="H80" s="9" t="s">
        <v>24</v>
      </c>
      <c r="I80" s="9" t="s">
        <v>24</v>
      </c>
      <c r="J80" s="8" t="s">
        <v>70</v>
      </c>
    </row>
    <row r="81" spans="1:10" ht="57.6" customHeight="1">
      <c r="A81" s="7">
        <v>76</v>
      </c>
      <c r="B81" s="8" t="s">
        <v>105</v>
      </c>
      <c r="C81" s="9"/>
      <c r="D81" s="9" t="s">
        <v>70</v>
      </c>
      <c r="E81" s="9" t="s">
        <v>70</v>
      </c>
      <c r="F81" s="9" t="s">
        <v>70</v>
      </c>
      <c r="G81" s="9" t="s">
        <v>70</v>
      </c>
      <c r="H81" s="9" t="s">
        <v>70</v>
      </c>
      <c r="I81" s="9" t="s">
        <v>70</v>
      </c>
      <c r="J81" s="8" t="s">
        <v>70</v>
      </c>
    </row>
    <row r="82" spans="1:10" ht="56.3" customHeight="1">
      <c r="A82" s="7">
        <v>77</v>
      </c>
      <c r="B82" s="8" t="s">
        <v>114</v>
      </c>
      <c r="C82" s="9">
        <f t="shared" si="5"/>
        <v>213491.5</v>
      </c>
      <c r="D82" s="9">
        <f>D83</f>
        <v>32832</v>
      </c>
      <c r="E82" s="9">
        <f>E83</f>
        <v>34593</v>
      </c>
      <c r="F82" s="9">
        <v>35519.5</v>
      </c>
      <c r="G82" s="9">
        <v>36849</v>
      </c>
      <c r="H82" s="9">
        <v>36849</v>
      </c>
      <c r="I82" s="9">
        <v>36849</v>
      </c>
      <c r="J82" s="8" t="s">
        <v>70</v>
      </c>
    </row>
    <row r="83" spans="1:10" ht="16.55" customHeight="1">
      <c r="A83" s="7">
        <v>78</v>
      </c>
      <c r="B83" s="8" t="s">
        <v>12</v>
      </c>
      <c r="C83" s="9">
        <f t="shared" si="5"/>
        <v>213491.5</v>
      </c>
      <c r="D83" s="9">
        <f>D85</f>
        <v>32832</v>
      </c>
      <c r="E83" s="9">
        <f>E85</f>
        <v>34593</v>
      </c>
      <c r="F83" s="9">
        <v>35519.5</v>
      </c>
      <c r="G83" s="9">
        <v>36849</v>
      </c>
      <c r="H83" s="9">
        <v>36849</v>
      </c>
      <c r="I83" s="9">
        <v>36849</v>
      </c>
      <c r="J83" s="8" t="s">
        <v>70</v>
      </c>
    </row>
    <row r="84" spans="1:10" ht="16.399999999999999" customHeight="1">
      <c r="A84" s="7">
        <v>79</v>
      </c>
      <c r="B84" s="8" t="s">
        <v>89</v>
      </c>
      <c r="C84" s="9"/>
      <c r="D84" s="9" t="s">
        <v>70</v>
      </c>
      <c r="E84" s="9" t="s">
        <v>70</v>
      </c>
      <c r="F84" s="9" t="s">
        <v>70</v>
      </c>
      <c r="G84" s="9" t="s">
        <v>70</v>
      </c>
      <c r="H84" s="9" t="s">
        <v>70</v>
      </c>
      <c r="I84" s="9" t="s">
        <v>70</v>
      </c>
      <c r="J84" s="8" t="s">
        <v>70</v>
      </c>
    </row>
    <row r="85" spans="1:10" ht="23.1" customHeight="1">
      <c r="A85" s="7">
        <v>80</v>
      </c>
      <c r="B85" s="8" t="s">
        <v>107</v>
      </c>
      <c r="C85" s="9">
        <f t="shared" si="5"/>
        <v>213491.5</v>
      </c>
      <c r="D85" s="9">
        <f>D86</f>
        <v>32832</v>
      </c>
      <c r="E85" s="9">
        <f>E86</f>
        <v>34593</v>
      </c>
      <c r="F85" s="9">
        <v>35519.5</v>
      </c>
      <c r="G85" s="9">
        <v>36849</v>
      </c>
      <c r="H85" s="9">
        <v>36849</v>
      </c>
      <c r="I85" s="9">
        <v>36849</v>
      </c>
      <c r="J85" s="8" t="s">
        <v>70</v>
      </c>
    </row>
    <row r="86" spans="1:10" ht="16.55" customHeight="1">
      <c r="A86" s="7">
        <v>81</v>
      </c>
      <c r="B86" s="8" t="s">
        <v>12</v>
      </c>
      <c r="C86" s="9">
        <f t="shared" si="5"/>
        <v>213491.5</v>
      </c>
      <c r="D86" s="9">
        <v>32832</v>
      </c>
      <c r="E86" s="9">
        <f>E88+E90+E94</f>
        <v>34593</v>
      </c>
      <c r="F86" s="9">
        <v>35519.5</v>
      </c>
      <c r="G86" s="9">
        <v>36849</v>
      </c>
      <c r="H86" s="9">
        <v>36849</v>
      </c>
      <c r="I86" s="9">
        <v>36849</v>
      </c>
      <c r="J86" s="8" t="s">
        <v>70</v>
      </c>
    </row>
    <row r="87" spans="1:10" ht="41.25" customHeight="1">
      <c r="A87" s="7">
        <v>82</v>
      </c>
      <c r="B87" s="8" t="s">
        <v>84</v>
      </c>
      <c r="C87" s="9">
        <f t="shared" si="5"/>
        <v>194836.40000000002</v>
      </c>
      <c r="D87" s="9">
        <v>29650</v>
      </c>
      <c r="E87" s="9">
        <v>31661</v>
      </c>
      <c r="F87" s="9">
        <v>32469.5</v>
      </c>
      <c r="G87" s="9">
        <v>33685.300000000003</v>
      </c>
      <c r="H87" s="9">
        <v>33685.300000000003</v>
      </c>
      <c r="I87" s="9">
        <v>33685.300000000003</v>
      </c>
      <c r="J87" s="8" t="s">
        <v>30</v>
      </c>
    </row>
    <row r="88" spans="1:10" ht="16.55" customHeight="1">
      <c r="A88" s="7">
        <v>83</v>
      </c>
      <c r="B88" s="8" t="s">
        <v>12</v>
      </c>
      <c r="C88" s="9">
        <f t="shared" si="5"/>
        <v>194836.40000000002</v>
      </c>
      <c r="D88" s="9">
        <v>29650</v>
      </c>
      <c r="E88" s="9">
        <v>31661</v>
      </c>
      <c r="F88" s="9">
        <v>32469.5</v>
      </c>
      <c r="G88" s="9">
        <v>33685.300000000003</v>
      </c>
      <c r="H88" s="9">
        <v>33685.300000000003</v>
      </c>
      <c r="I88" s="9">
        <v>33685.300000000003</v>
      </c>
      <c r="J88" s="8" t="s">
        <v>70</v>
      </c>
    </row>
    <row r="89" spans="1:10" ht="34.700000000000003" customHeight="1">
      <c r="A89" s="7">
        <v>84</v>
      </c>
      <c r="B89" s="8" t="s">
        <v>102</v>
      </c>
      <c r="C89" s="9">
        <f t="shared" si="5"/>
        <v>18536.100000000002</v>
      </c>
      <c r="D89" s="9">
        <f>D90</f>
        <v>3168</v>
      </c>
      <c r="E89" s="9">
        <f>E90</f>
        <v>2911</v>
      </c>
      <c r="F89" s="9">
        <v>3029</v>
      </c>
      <c r="G89" s="9">
        <v>3142.7</v>
      </c>
      <c r="H89" s="9">
        <v>3142.7</v>
      </c>
      <c r="I89" s="9">
        <v>3142.7</v>
      </c>
      <c r="J89" s="8" t="s">
        <v>98</v>
      </c>
    </row>
    <row r="90" spans="1:10" ht="16.55" customHeight="1">
      <c r="A90" s="7">
        <v>85</v>
      </c>
      <c r="B90" s="8" t="s">
        <v>12</v>
      </c>
      <c r="C90" s="9">
        <f t="shared" si="5"/>
        <v>18536.100000000002</v>
      </c>
      <c r="D90" s="9">
        <v>3168</v>
      </c>
      <c r="E90" s="9">
        <v>2911</v>
      </c>
      <c r="F90" s="9">
        <v>3029</v>
      </c>
      <c r="G90" s="9">
        <v>3142.7</v>
      </c>
      <c r="H90" s="9">
        <v>3142.7</v>
      </c>
      <c r="I90" s="9">
        <v>3142.7</v>
      </c>
      <c r="J90" s="8" t="s">
        <v>70</v>
      </c>
    </row>
    <row r="91" spans="1:10" ht="34.700000000000003" customHeight="1">
      <c r="A91" s="7">
        <v>86</v>
      </c>
      <c r="B91" s="8" t="s">
        <v>11</v>
      </c>
      <c r="C91" s="9" t="s">
        <v>95</v>
      </c>
      <c r="D91" s="9" t="s">
        <v>95</v>
      </c>
      <c r="E91" s="9" t="s">
        <v>95</v>
      </c>
      <c r="F91" s="9" t="s">
        <v>95</v>
      </c>
      <c r="G91" s="9" t="s">
        <v>95</v>
      </c>
      <c r="H91" s="9" t="s">
        <v>95</v>
      </c>
      <c r="I91" s="9" t="s">
        <v>95</v>
      </c>
      <c r="J91" s="8" t="s">
        <v>41</v>
      </c>
    </row>
    <row r="92" spans="1:10" ht="16.55" customHeight="1">
      <c r="A92" s="7">
        <v>87</v>
      </c>
      <c r="B92" s="8" t="s">
        <v>12</v>
      </c>
      <c r="C92" s="9" t="s">
        <v>95</v>
      </c>
      <c r="D92" s="9" t="s">
        <v>95</v>
      </c>
      <c r="E92" s="9" t="s">
        <v>95</v>
      </c>
      <c r="F92" s="9" t="s">
        <v>95</v>
      </c>
      <c r="G92" s="9" t="s">
        <v>95</v>
      </c>
      <c r="H92" s="9" t="s">
        <v>95</v>
      </c>
      <c r="I92" s="9" t="s">
        <v>95</v>
      </c>
      <c r="J92" s="8" t="s">
        <v>70</v>
      </c>
    </row>
    <row r="93" spans="1:10" ht="24.25" customHeight="1">
      <c r="A93" s="7">
        <v>88</v>
      </c>
      <c r="B93" s="8" t="s">
        <v>22</v>
      </c>
      <c r="C93" s="9">
        <f t="shared" si="5"/>
        <v>119</v>
      </c>
      <c r="D93" s="9" t="s">
        <v>10</v>
      </c>
      <c r="E93" s="9">
        <f>E94</f>
        <v>21</v>
      </c>
      <c r="F93" s="9" t="s">
        <v>19</v>
      </c>
      <c r="G93" s="9" t="s">
        <v>19</v>
      </c>
      <c r="H93" s="9" t="s">
        <v>19</v>
      </c>
      <c r="I93" s="9" t="s">
        <v>19</v>
      </c>
      <c r="J93" s="8" t="s">
        <v>15</v>
      </c>
    </row>
    <row r="94" spans="1:10" ht="16.55" customHeight="1">
      <c r="A94" s="7">
        <v>89</v>
      </c>
      <c r="B94" s="8" t="s">
        <v>12</v>
      </c>
      <c r="C94" s="9">
        <f t="shared" si="5"/>
        <v>119</v>
      </c>
      <c r="D94" s="9" t="s">
        <v>10</v>
      </c>
      <c r="E94" s="9">
        <v>21</v>
      </c>
      <c r="F94" s="9" t="s">
        <v>19</v>
      </c>
      <c r="G94" s="9" t="s">
        <v>19</v>
      </c>
      <c r="H94" s="9" t="s">
        <v>19</v>
      </c>
      <c r="I94" s="9" t="s">
        <v>19</v>
      </c>
      <c r="J94" s="8" t="s">
        <v>70</v>
      </c>
    </row>
    <row r="95" spans="1:10" ht="25.55" customHeight="1">
      <c r="A95" s="7">
        <v>90</v>
      </c>
      <c r="B95" s="8" t="s">
        <v>35</v>
      </c>
      <c r="C95" s="9"/>
      <c r="D95" s="9" t="s">
        <v>70</v>
      </c>
      <c r="E95" s="9" t="s">
        <v>70</v>
      </c>
      <c r="F95" s="9" t="s">
        <v>70</v>
      </c>
      <c r="G95" s="9" t="s">
        <v>70</v>
      </c>
      <c r="H95" s="9" t="s">
        <v>70</v>
      </c>
      <c r="I95" s="9" t="s">
        <v>70</v>
      </c>
      <c r="J95" s="8" t="s">
        <v>70</v>
      </c>
    </row>
    <row r="96" spans="1:10" ht="34.700000000000003" customHeight="1">
      <c r="A96" s="7">
        <v>91</v>
      </c>
      <c r="B96" s="8" t="s">
        <v>46</v>
      </c>
      <c r="C96" s="9">
        <f t="shared" si="5"/>
        <v>97922.700000000012</v>
      </c>
      <c r="D96" s="9">
        <v>15877.4</v>
      </c>
      <c r="E96" s="9">
        <f>E97+E98</f>
        <v>16321.9</v>
      </c>
      <c r="F96" s="9">
        <v>16086</v>
      </c>
      <c r="G96" s="9">
        <v>16545.8</v>
      </c>
      <c r="H96" s="9">
        <v>16545.8</v>
      </c>
      <c r="I96" s="9">
        <v>16545.8</v>
      </c>
      <c r="J96" s="8" t="s">
        <v>70</v>
      </c>
    </row>
    <row r="97" spans="1:10" ht="16.55" customHeight="1">
      <c r="A97" s="7">
        <v>92</v>
      </c>
      <c r="B97" s="8" t="s">
        <v>49</v>
      </c>
      <c r="C97" s="9">
        <f t="shared" si="5"/>
        <v>254.3</v>
      </c>
      <c r="D97" s="9" t="s">
        <v>72</v>
      </c>
      <c r="E97" s="9">
        <f>E101</f>
        <v>123.9</v>
      </c>
      <c r="F97" s="9">
        <v>0</v>
      </c>
      <c r="G97" s="9">
        <v>0</v>
      </c>
      <c r="H97" s="9">
        <v>0</v>
      </c>
      <c r="I97" s="9">
        <v>0</v>
      </c>
      <c r="J97" s="8" t="s">
        <v>70</v>
      </c>
    </row>
    <row r="98" spans="1:10" ht="16.55" customHeight="1">
      <c r="A98" s="7">
        <v>93</v>
      </c>
      <c r="B98" s="8" t="s">
        <v>12</v>
      </c>
      <c r="C98" s="9">
        <f t="shared" si="5"/>
        <v>97668.400000000009</v>
      </c>
      <c r="D98" s="9">
        <v>15747</v>
      </c>
      <c r="E98" s="9">
        <f>E102</f>
        <v>16198</v>
      </c>
      <c r="F98" s="9">
        <v>16086</v>
      </c>
      <c r="G98" s="9">
        <v>16545.8</v>
      </c>
      <c r="H98" s="9">
        <v>16545.8</v>
      </c>
      <c r="I98" s="9">
        <v>16545.8</v>
      </c>
      <c r="J98" s="8" t="s">
        <v>70</v>
      </c>
    </row>
    <row r="99" spans="1:10" ht="23.1" customHeight="1">
      <c r="A99" s="7">
        <v>94</v>
      </c>
      <c r="B99" s="8" t="s">
        <v>89</v>
      </c>
      <c r="C99" s="9"/>
      <c r="D99" s="9" t="s">
        <v>70</v>
      </c>
      <c r="E99" s="9" t="s">
        <v>70</v>
      </c>
      <c r="F99" s="9" t="s">
        <v>70</v>
      </c>
      <c r="G99" s="9" t="s">
        <v>70</v>
      </c>
      <c r="H99" s="9" t="s">
        <v>70</v>
      </c>
      <c r="I99" s="9" t="s">
        <v>70</v>
      </c>
      <c r="J99" s="8" t="s">
        <v>70</v>
      </c>
    </row>
    <row r="100" spans="1:10" ht="22.95" customHeight="1">
      <c r="A100" s="7">
        <v>95</v>
      </c>
      <c r="B100" s="8" t="s">
        <v>107</v>
      </c>
      <c r="C100" s="9">
        <f t="shared" si="5"/>
        <v>97922.700000000012</v>
      </c>
      <c r="D100" s="9">
        <v>15877.4</v>
      </c>
      <c r="E100" s="9">
        <f>E101+E102</f>
        <v>16321.9</v>
      </c>
      <c r="F100" s="9">
        <v>16086</v>
      </c>
      <c r="G100" s="9">
        <v>16545.8</v>
      </c>
      <c r="H100" s="9">
        <v>16545.8</v>
      </c>
      <c r="I100" s="9">
        <v>16545.8</v>
      </c>
      <c r="J100" s="8" t="s">
        <v>70</v>
      </c>
    </row>
    <row r="101" spans="1:10" ht="16.55" customHeight="1">
      <c r="A101" s="7">
        <v>96</v>
      </c>
      <c r="B101" s="8" t="s">
        <v>49</v>
      </c>
      <c r="C101" s="9">
        <f t="shared" si="5"/>
        <v>254.3</v>
      </c>
      <c r="D101" s="9" t="s">
        <v>72</v>
      </c>
      <c r="E101" s="9">
        <f>E110</f>
        <v>123.9</v>
      </c>
      <c r="F101" s="9">
        <v>0</v>
      </c>
      <c r="G101" s="9">
        <v>0</v>
      </c>
      <c r="H101" s="9">
        <v>0</v>
      </c>
      <c r="I101" s="9">
        <v>0</v>
      </c>
      <c r="J101" s="8" t="s">
        <v>70</v>
      </c>
    </row>
    <row r="102" spans="1:10" ht="16.55" customHeight="1">
      <c r="A102" s="7">
        <v>97</v>
      </c>
      <c r="B102" s="8" t="s">
        <v>12</v>
      </c>
      <c r="C102" s="9">
        <f t="shared" si="5"/>
        <v>97668.400000000009</v>
      </c>
      <c r="D102" s="9">
        <v>15747</v>
      </c>
      <c r="E102" s="9">
        <f>E104+E106+E108+E111+E113</f>
        <v>16198</v>
      </c>
      <c r="F102" s="9">
        <v>16086</v>
      </c>
      <c r="G102" s="9">
        <v>16545.8</v>
      </c>
      <c r="H102" s="9">
        <v>16545.8</v>
      </c>
      <c r="I102" s="9">
        <v>16545.8</v>
      </c>
      <c r="J102" s="8" t="s">
        <v>70</v>
      </c>
    </row>
    <row r="103" spans="1:10" ht="34.700000000000003" customHeight="1">
      <c r="A103" s="7">
        <v>98</v>
      </c>
      <c r="B103" s="8" t="s">
        <v>42</v>
      </c>
      <c r="C103" s="9">
        <f t="shared" si="5"/>
        <v>985</v>
      </c>
      <c r="D103" s="9" t="s">
        <v>4</v>
      </c>
      <c r="E103" s="9">
        <f>E104</f>
        <v>165</v>
      </c>
      <c r="F103" s="9" t="s">
        <v>13</v>
      </c>
      <c r="G103" s="9" t="s">
        <v>13</v>
      </c>
      <c r="H103" s="9" t="s">
        <v>13</v>
      </c>
      <c r="I103" s="9" t="s">
        <v>13</v>
      </c>
      <c r="J103" s="8" t="s">
        <v>92</v>
      </c>
    </row>
    <row r="104" spans="1:10" ht="16.55" customHeight="1">
      <c r="A104" s="7">
        <v>99</v>
      </c>
      <c r="B104" s="8" t="s">
        <v>12</v>
      </c>
      <c r="C104" s="9">
        <f t="shared" si="5"/>
        <v>985</v>
      </c>
      <c r="D104" s="9" t="s">
        <v>4</v>
      </c>
      <c r="E104" s="9">
        <v>165</v>
      </c>
      <c r="F104" s="9" t="s">
        <v>13</v>
      </c>
      <c r="G104" s="9" t="s">
        <v>13</v>
      </c>
      <c r="H104" s="9" t="s">
        <v>13</v>
      </c>
      <c r="I104" s="9" t="s">
        <v>13</v>
      </c>
      <c r="J104" s="8" t="s">
        <v>70</v>
      </c>
    </row>
    <row r="105" spans="1:10" ht="26.85" customHeight="1">
      <c r="A105" s="7">
        <v>100</v>
      </c>
      <c r="B105" s="8" t="s">
        <v>40</v>
      </c>
      <c r="C105" s="9">
        <f t="shared" si="5"/>
        <v>56607.929999999993</v>
      </c>
      <c r="D105" s="9">
        <f>D106</f>
        <v>9431.1</v>
      </c>
      <c r="E105" s="9">
        <f>E106</f>
        <v>9416.9</v>
      </c>
      <c r="F105" s="9">
        <v>9187.6299999999992</v>
      </c>
      <c r="G105" s="9">
        <v>9524.1</v>
      </c>
      <c r="H105" s="9">
        <v>9524.1</v>
      </c>
      <c r="I105" s="9">
        <v>9524.1</v>
      </c>
      <c r="J105" s="8" t="s">
        <v>28</v>
      </c>
    </row>
    <row r="106" spans="1:10" ht="16.55" customHeight="1">
      <c r="A106" s="7">
        <v>101</v>
      </c>
      <c r="B106" s="8" t="s">
        <v>12</v>
      </c>
      <c r="C106" s="9">
        <f t="shared" si="5"/>
        <v>56607.929999999993</v>
      </c>
      <c r="D106" s="9">
        <v>9431.1</v>
      </c>
      <c r="E106" s="9">
        <f>9336.9+80</f>
        <v>9416.9</v>
      </c>
      <c r="F106" s="9">
        <v>9187.6299999999992</v>
      </c>
      <c r="G106" s="9">
        <v>9524.1</v>
      </c>
      <c r="H106" s="9">
        <v>9524.1</v>
      </c>
      <c r="I106" s="9">
        <v>9524.1</v>
      </c>
      <c r="J106" s="8" t="s">
        <v>70</v>
      </c>
    </row>
    <row r="107" spans="1:10" ht="34.700000000000003" customHeight="1">
      <c r="A107" s="7">
        <v>102</v>
      </c>
      <c r="B107" s="8" t="s">
        <v>61</v>
      </c>
      <c r="C107" s="9">
        <f t="shared" si="5"/>
        <v>180</v>
      </c>
      <c r="D107" s="9" t="s">
        <v>59</v>
      </c>
      <c r="E107" s="9">
        <f>E108</f>
        <v>30</v>
      </c>
      <c r="F107" s="9" t="s">
        <v>59</v>
      </c>
      <c r="G107" s="9" t="s">
        <v>59</v>
      </c>
      <c r="H107" s="9" t="s">
        <v>59</v>
      </c>
      <c r="I107" s="9" t="s">
        <v>59</v>
      </c>
      <c r="J107" s="8" t="s">
        <v>77</v>
      </c>
    </row>
    <row r="108" spans="1:10" ht="16.55" customHeight="1">
      <c r="A108" s="7">
        <v>103</v>
      </c>
      <c r="B108" s="8" t="s">
        <v>12</v>
      </c>
      <c r="C108" s="9">
        <f t="shared" si="5"/>
        <v>180</v>
      </c>
      <c r="D108" s="9" t="s">
        <v>59</v>
      </c>
      <c r="E108" s="9">
        <v>30</v>
      </c>
      <c r="F108" s="9" t="s">
        <v>59</v>
      </c>
      <c r="G108" s="9" t="s">
        <v>59</v>
      </c>
      <c r="H108" s="9" t="s">
        <v>59</v>
      </c>
      <c r="I108" s="9" t="s">
        <v>59</v>
      </c>
      <c r="J108" s="8" t="s">
        <v>70</v>
      </c>
    </row>
    <row r="109" spans="1:10" ht="34.700000000000003" customHeight="1">
      <c r="A109" s="7">
        <v>104</v>
      </c>
      <c r="B109" s="8" t="s">
        <v>2</v>
      </c>
      <c r="C109" s="9">
        <f t="shared" si="5"/>
        <v>578.1</v>
      </c>
      <c r="D109" s="9" t="s">
        <v>90</v>
      </c>
      <c r="E109" s="9">
        <f>E110+E111</f>
        <v>177</v>
      </c>
      <c r="F109" s="9" t="s">
        <v>48</v>
      </c>
      <c r="G109" s="9" t="s">
        <v>48</v>
      </c>
      <c r="H109" s="9" t="s">
        <v>48</v>
      </c>
      <c r="I109" s="9" t="s">
        <v>48</v>
      </c>
      <c r="J109" s="8" t="s">
        <v>78</v>
      </c>
    </row>
    <row r="110" spans="1:10" ht="16.55" customHeight="1">
      <c r="A110" s="7">
        <v>105</v>
      </c>
      <c r="B110" s="8" t="s">
        <v>49</v>
      </c>
      <c r="C110" s="9">
        <f t="shared" si="5"/>
        <v>254.3</v>
      </c>
      <c r="D110" s="9" t="s">
        <v>72</v>
      </c>
      <c r="E110" s="9">
        <v>123.9</v>
      </c>
      <c r="F110" s="9">
        <v>0</v>
      </c>
      <c r="G110" s="9">
        <v>0</v>
      </c>
      <c r="H110" s="9">
        <v>0</v>
      </c>
      <c r="I110" s="9">
        <v>0</v>
      </c>
      <c r="J110" s="8" t="s">
        <v>70</v>
      </c>
    </row>
    <row r="111" spans="1:10" ht="16.55" customHeight="1">
      <c r="A111" s="7">
        <v>106</v>
      </c>
      <c r="B111" s="8" t="s">
        <v>12</v>
      </c>
      <c r="C111" s="9">
        <f t="shared" si="5"/>
        <v>323.79999999999995</v>
      </c>
      <c r="D111" s="9" t="s">
        <v>52</v>
      </c>
      <c r="E111" s="9">
        <v>53.1</v>
      </c>
      <c r="F111" s="9" t="s">
        <v>48</v>
      </c>
      <c r="G111" s="9" t="s">
        <v>48</v>
      </c>
      <c r="H111" s="9" t="s">
        <v>48</v>
      </c>
      <c r="I111" s="9" t="s">
        <v>48</v>
      </c>
      <c r="J111" s="8" t="s">
        <v>70</v>
      </c>
    </row>
    <row r="112" spans="1:10" ht="19.649999999999999" customHeight="1">
      <c r="A112" s="7">
        <v>107</v>
      </c>
      <c r="B112" s="8" t="s">
        <v>109</v>
      </c>
      <c r="C112" s="9">
        <f t="shared" si="5"/>
        <v>39572</v>
      </c>
      <c r="D112" s="9">
        <v>6070</v>
      </c>
      <c r="E112" s="9">
        <f>E113</f>
        <v>6533</v>
      </c>
      <c r="F112" s="9">
        <v>6650</v>
      </c>
      <c r="G112" s="9">
        <v>6773</v>
      </c>
      <c r="H112" s="9">
        <v>6773</v>
      </c>
      <c r="I112" s="9">
        <v>6773</v>
      </c>
      <c r="J112" s="8" t="s">
        <v>7</v>
      </c>
    </row>
    <row r="113" spans="1:10" ht="16.55" customHeight="1">
      <c r="A113" s="7">
        <v>108</v>
      </c>
      <c r="B113" s="8" t="s">
        <v>12</v>
      </c>
      <c r="C113" s="9">
        <f t="shared" si="5"/>
        <v>39572</v>
      </c>
      <c r="D113" s="9">
        <v>6070</v>
      </c>
      <c r="E113" s="9">
        <v>6533</v>
      </c>
      <c r="F113" s="9">
        <v>6650</v>
      </c>
      <c r="G113" s="9">
        <v>6773</v>
      </c>
      <c r="H113" s="9">
        <v>6773</v>
      </c>
      <c r="I113" s="9">
        <v>6773</v>
      </c>
      <c r="J113" s="8" t="s">
        <v>70</v>
      </c>
    </row>
    <row r="114" spans="1:10" ht="34.700000000000003" customHeight="1">
      <c r="A114" s="7">
        <v>109</v>
      </c>
      <c r="B114" s="8" t="s">
        <v>34</v>
      </c>
      <c r="C114" s="9"/>
      <c r="D114" s="9" t="s">
        <v>70</v>
      </c>
      <c r="E114" s="9" t="s">
        <v>70</v>
      </c>
      <c r="F114" s="9" t="s">
        <v>70</v>
      </c>
      <c r="G114" s="9" t="s">
        <v>70</v>
      </c>
      <c r="H114" s="9" t="s">
        <v>70</v>
      </c>
      <c r="I114" s="9" t="s">
        <v>70</v>
      </c>
      <c r="J114" s="8" t="s">
        <v>70</v>
      </c>
    </row>
    <row r="115" spans="1:10" ht="34.700000000000003" customHeight="1">
      <c r="A115" s="7">
        <v>110</v>
      </c>
      <c r="B115" s="8" t="s">
        <v>83</v>
      </c>
      <c r="C115" s="9">
        <f t="shared" si="5"/>
        <v>12500</v>
      </c>
      <c r="D115" s="9" t="s">
        <v>24</v>
      </c>
      <c r="E115" s="9">
        <f>E116</f>
        <v>2500</v>
      </c>
      <c r="F115" s="9">
        <f t="shared" ref="F115:I115" si="6">F116</f>
        <v>2500</v>
      </c>
      <c r="G115" s="9">
        <f t="shared" si="6"/>
        <v>2500</v>
      </c>
      <c r="H115" s="9">
        <f t="shared" si="6"/>
        <v>2500</v>
      </c>
      <c r="I115" s="9">
        <f t="shared" si="6"/>
        <v>2500</v>
      </c>
      <c r="J115" s="8" t="s">
        <v>70</v>
      </c>
    </row>
    <row r="116" spans="1:10" ht="16.55" customHeight="1">
      <c r="A116" s="7">
        <v>111</v>
      </c>
      <c r="B116" s="8" t="s">
        <v>12</v>
      </c>
      <c r="C116" s="9">
        <f t="shared" si="5"/>
        <v>12500</v>
      </c>
      <c r="D116" s="9" t="s">
        <v>24</v>
      </c>
      <c r="E116" s="9">
        <v>2500</v>
      </c>
      <c r="F116" s="9">
        <v>2500</v>
      </c>
      <c r="G116" s="9">
        <v>2500</v>
      </c>
      <c r="H116" s="9">
        <v>2500</v>
      </c>
      <c r="I116" s="9">
        <v>2500</v>
      </c>
      <c r="J116" s="8" t="s">
        <v>70</v>
      </c>
    </row>
    <row r="117" spans="1:10" ht="19" customHeight="1">
      <c r="A117" s="7">
        <v>112</v>
      </c>
      <c r="B117" s="8" t="s">
        <v>89</v>
      </c>
      <c r="C117" s="9"/>
      <c r="D117" s="9" t="s">
        <v>70</v>
      </c>
      <c r="E117" s="9" t="s">
        <v>70</v>
      </c>
      <c r="F117" s="9" t="s">
        <v>70</v>
      </c>
      <c r="G117" s="9" t="s">
        <v>70</v>
      </c>
      <c r="H117" s="9" t="s">
        <v>70</v>
      </c>
      <c r="I117" s="9" t="s">
        <v>70</v>
      </c>
      <c r="J117" s="8" t="s">
        <v>70</v>
      </c>
    </row>
    <row r="118" spans="1:10" ht="19" customHeight="1">
      <c r="A118" s="7">
        <v>113</v>
      </c>
      <c r="B118" s="8" t="s">
        <v>107</v>
      </c>
      <c r="C118" s="9">
        <f t="shared" si="5"/>
        <v>12500</v>
      </c>
      <c r="D118" s="9" t="s">
        <v>24</v>
      </c>
      <c r="E118" s="9">
        <f>E119</f>
        <v>2500</v>
      </c>
      <c r="F118" s="9">
        <f t="shared" ref="F118" si="7">F119</f>
        <v>2500</v>
      </c>
      <c r="G118" s="9">
        <f t="shared" ref="G118" si="8">G119</f>
        <v>2500</v>
      </c>
      <c r="H118" s="9">
        <f t="shared" ref="H118" si="9">H119</f>
        <v>2500</v>
      </c>
      <c r="I118" s="9">
        <f t="shared" ref="I118" si="10">I119</f>
        <v>2500</v>
      </c>
      <c r="J118" s="8" t="s">
        <v>70</v>
      </c>
    </row>
    <row r="119" spans="1:10" ht="16.55" customHeight="1">
      <c r="A119" s="7">
        <v>114</v>
      </c>
      <c r="B119" s="8" t="s">
        <v>12</v>
      </c>
      <c r="C119" s="9">
        <f t="shared" si="5"/>
        <v>12500</v>
      </c>
      <c r="D119" s="9" t="s">
        <v>24</v>
      </c>
      <c r="E119" s="9">
        <v>2500</v>
      </c>
      <c r="F119" s="9">
        <v>2500</v>
      </c>
      <c r="G119" s="9">
        <v>2500</v>
      </c>
      <c r="H119" s="9">
        <v>2500</v>
      </c>
      <c r="I119" s="9">
        <v>2500</v>
      </c>
      <c r="J119" s="8" t="s">
        <v>70</v>
      </c>
    </row>
    <row r="120" spans="1:10" ht="34.700000000000003" customHeight="1">
      <c r="A120" s="7">
        <v>115</v>
      </c>
      <c r="B120" s="8" t="s">
        <v>33</v>
      </c>
      <c r="C120" s="9" t="s">
        <v>95</v>
      </c>
      <c r="D120" s="9" t="s">
        <v>95</v>
      </c>
      <c r="E120" s="9" t="s">
        <v>95</v>
      </c>
      <c r="F120" s="9" t="s">
        <v>95</v>
      </c>
      <c r="G120" s="9" t="s">
        <v>95</v>
      </c>
      <c r="H120" s="9" t="s">
        <v>95</v>
      </c>
      <c r="I120" s="9" t="s">
        <v>95</v>
      </c>
      <c r="J120" s="8" t="s">
        <v>14</v>
      </c>
    </row>
    <row r="121" spans="1:10" ht="16.55" customHeight="1">
      <c r="A121" s="7">
        <v>116</v>
      </c>
      <c r="B121" s="8" t="s">
        <v>12</v>
      </c>
      <c r="C121" s="9" t="s">
        <v>95</v>
      </c>
      <c r="D121" s="9" t="s">
        <v>95</v>
      </c>
      <c r="E121" s="9" t="s">
        <v>95</v>
      </c>
      <c r="F121" s="9" t="s">
        <v>95</v>
      </c>
      <c r="G121" s="9" t="s">
        <v>95</v>
      </c>
      <c r="H121" s="9" t="s">
        <v>95</v>
      </c>
      <c r="I121" s="9" t="s">
        <v>95</v>
      </c>
      <c r="J121" s="8" t="s">
        <v>70</v>
      </c>
    </row>
    <row r="122" spans="1:10" ht="34.700000000000003" customHeight="1">
      <c r="A122" s="7">
        <v>117</v>
      </c>
      <c r="B122" s="8" t="s">
        <v>27</v>
      </c>
      <c r="C122" s="9" t="s">
        <v>95</v>
      </c>
      <c r="D122" s="9" t="s">
        <v>95</v>
      </c>
      <c r="E122" s="9" t="s">
        <v>95</v>
      </c>
      <c r="F122" s="9" t="s">
        <v>95</v>
      </c>
      <c r="G122" s="9" t="s">
        <v>95</v>
      </c>
      <c r="H122" s="9" t="s">
        <v>95</v>
      </c>
      <c r="I122" s="9" t="s">
        <v>95</v>
      </c>
      <c r="J122" s="8" t="s">
        <v>14</v>
      </c>
    </row>
    <row r="123" spans="1:10" ht="16.55" customHeight="1">
      <c r="A123" s="7">
        <v>118</v>
      </c>
      <c r="B123" s="8" t="s">
        <v>12</v>
      </c>
      <c r="C123" s="9" t="s">
        <v>95</v>
      </c>
      <c r="D123" s="9" t="s">
        <v>95</v>
      </c>
      <c r="E123" s="9" t="s">
        <v>95</v>
      </c>
      <c r="F123" s="9" t="s">
        <v>95</v>
      </c>
      <c r="G123" s="9" t="s">
        <v>95</v>
      </c>
      <c r="H123" s="9" t="s">
        <v>95</v>
      </c>
      <c r="I123" s="9" t="s">
        <v>95</v>
      </c>
      <c r="J123" s="8" t="s">
        <v>70</v>
      </c>
    </row>
    <row r="124" spans="1:10" ht="26.2" customHeight="1">
      <c r="A124" s="7">
        <v>119</v>
      </c>
      <c r="B124" s="8" t="s">
        <v>65</v>
      </c>
      <c r="C124" s="9" t="s">
        <v>95</v>
      </c>
      <c r="D124" s="9" t="s">
        <v>95</v>
      </c>
      <c r="E124" s="9" t="s">
        <v>95</v>
      </c>
      <c r="F124" s="9" t="s">
        <v>95</v>
      </c>
      <c r="G124" s="9" t="s">
        <v>95</v>
      </c>
      <c r="H124" s="9" t="s">
        <v>95</v>
      </c>
      <c r="I124" s="9" t="s">
        <v>95</v>
      </c>
      <c r="J124" s="8" t="s">
        <v>14</v>
      </c>
    </row>
    <row r="125" spans="1:10" ht="16.55" customHeight="1">
      <c r="A125" s="7">
        <v>120</v>
      </c>
      <c r="B125" s="8" t="s">
        <v>12</v>
      </c>
      <c r="C125" s="9" t="s">
        <v>95</v>
      </c>
      <c r="D125" s="9" t="s">
        <v>95</v>
      </c>
      <c r="E125" s="9" t="s">
        <v>95</v>
      </c>
      <c r="F125" s="9" t="s">
        <v>95</v>
      </c>
      <c r="G125" s="9" t="s">
        <v>95</v>
      </c>
      <c r="H125" s="9" t="s">
        <v>95</v>
      </c>
      <c r="I125" s="9" t="s">
        <v>95</v>
      </c>
      <c r="J125" s="8" t="s">
        <v>70</v>
      </c>
    </row>
    <row r="126" spans="1:10" ht="26.85" customHeight="1">
      <c r="A126" s="7">
        <v>121</v>
      </c>
      <c r="B126" s="8" t="s">
        <v>99</v>
      </c>
      <c r="C126" s="9" t="s">
        <v>95</v>
      </c>
      <c r="D126" s="9" t="s">
        <v>95</v>
      </c>
      <c r="E126" s="9" t="s">
        <v>95</v>
      </c>
      <c r="F126" s="9" t="s">
        <v>95</v>
      </c>
      <c r="G126" s="9" t="s">
        <v>95</v>
      </c>
      <c r="H126" s="9" t="s">
        <v>95</v>
      </c>
      <c r="I126" s="9" t="s">
        <v>95</v>
      </c>
      <c r="J126" s="8" t="s">
        <v>14</v>
      </c>
    </row>
    <row r="127" spans="1:10" ht="16.55" customHeight="1">
      <c r="A127" s="7">
        <v>122</v>
      </c>
      <c r="B127" s="8" t="s">
        <v>12</v>
      </c>
      <c r="C127" s="9" t="s">
        <v>95</v>
      </c>
      <c r="D127" s="9" t="s">
        <v>95</v>
      </c>
      <c r="E127" s="9" t="s">
        <v>95</v>
      </c>
      <c r="F127" s="9" t="s">
        <v>95</v>
      </c>
      <c r="G127" s="9" t="s">
        <v>95</v>
      </c>
      <c r="H127" s="9" t="s">
        <v>95</v>
      </c>
      <c r="I127" s="9" t="s">
        <v>95</v>
      </c>
      <c r="J127" s="8" t="s">
        <v>70</v>
      </c>
    </row>
    <row r="128" spans="1:10" ht="34.700000000000003" customHeight="1">
      <c r="A128" s="7">
        <v>123</v>
      </c>
      <c r="B128" s="8" t="s">
        <v>18</v>
      </c>
      <c r="C128" s="9">
        <f t="shared" si="5"/>
        <v>12500</v>
      </c>
      <c r="D128" s="9" t="s">
        <v>24</v>
      </c>
      <c r="E128" s="9">
        <f>E129</f>
        <v>2500</v>
      </c>
      <c r="F128" s="9">
        <f t="shared" ref="F128:I128" si="11">F129</f>
        <v>2500</v>
      </c>
      <c r="G128" s="9">
        <f t="shared" si="11"/>
        <v>2500</v>
      </c>
      <c r="H128" s="9">
        <f t="shared" si="11"/>
        <v>2500</v>
      </c>
      <c r="I128" s="9">
        <f t="shared" si="11"/>
        <v>2500</v>
      </c>
      <c r="J128" s="8" t="s">
        <v>14</v>
      </c>
    </row>
    <row r="129" spans="1:10" ht="16.55" customHeight="1">
      <c r="A129" s="7">
        <v>124</v>
      </c>
      <c r="B129" s="8" t="s">
        <v>12</v>
      </c>
      <c r="C129" s="9">
        <f t="shared" si="5"/>
        <v>12500</v>
      </c>
      <c r="D129" s="9" t="s">
        <v>24</v>
      </c>
      <c r="E129" s="9">
        <v>2500</v>
      </c>
      <c r="F129" s="9">
        <v>2500</v>
      </c>
      <c r="G129" s="9">
        <v>2500</v>
      </c>
      <c r="H129" s="9">
        <v>2500</v>
      </c>
      <c r="I129" s="9">
        <v>2500</v>
      </c>
      <c r="J129" s="8" t="s">
        <v>70</v>
      </c>
    </row>
  </sheetData>
  <autoFilter ref="A5:J129"/>
  <mergeCells count="2">
    <mergeCell ref="H1:J1"/>
    <mergeCell ref="B2:J2"/>
  </mergeCells>
  <pageMargins left="0.35433070866141736" right="0" top="0.35433070866141736" bottom="0" header="0.15748031496062992" footer="0.23622047244094491"/>
  <pageSetup paperSize="9" scale="62" fitToHeight="6" orientation="landscape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Данные</vt:lpstr>
      <vt:lpstr>Данные!Область_печати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2022-07-11T10:45:50Z</cp:lastPrinted>
  <dcterms:created xsi:type="dcterms:W3CDTF">2021-12-30T06:42:22Z</dcterms:created>
  <dcterms:modified xsi:type="dcterms:W3CDTF">2022-07-14T07:02:01Z</dcterms:modified>
</cp:coreProperties>
</file>